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rojets01\DPF_FONDS_PROPRES\1. DPF FP Capital Planning\4. Arrêtés\2022\T2\Communication financière\Pilier 3 juin 2022\37 critères\"/>
    </mc:Choice>
  </mc:AlternateContent>
  <bookViews>
    <workbookView xWindow="0" yWindow="0" windowWidth="51600" windowHeight="17745"/>
  </bookViews>
  <sheets>
    <sheet name="CET1 TSS TSR-P3 FR" sheetId="2" r:id="rId1"/>
    <sheet name="SNP 37 Crit.- FR" sheetId="3" r:id="rId2"/>
  </sheets>
  <externalReferences>
    <externalReference r:id="rId3"/>
    <externalReference r:id="rId4"/>
    <externalReference r:id="rId5"/>
  </externalReferences>
  <definedNames>
    <definedName name="_xlnm._FilterDatabase" localSheetId="1" hidden="1">'SNP 37 Crit.- FR'!$B$1:$BO$53</definedName>
    <definedName name="EPMWorkbookOptions_1">"5jUAAB+LCAAAAAAABADtm22PqjgUgL/f5P4Hw3cFfJ8J4w0XmR0SBRbQ3WRyQ1Dr2FwEt+A48++3giBoZ1YId3chJPOip6en55w+LS0F7tvb1m68AuRB13mg2BZDNYCzdFfQeXmg9v66yfapb6OvX7g/XPRz4bo/lZ2PVb0Grud492/e6oHa+P7unqYPh0Pr0Gm56IVuMwxL/zmd6MsN2FpUrAz/WbkJHc+3nCWgcKuNBie4jgOWxzYNV9gj"</definedName>
    <definedName name="EPMWorkbookOptions_2" hidden="1">"BBx/DsEhKEwVjy3fOkmxXLa2IGw2btIH290ewaDNmQeQisAaYHtL0MJhUCPzUZ2a31VhqrOM+Rz5ibB3B7AY9pgB7Vk7GivQP8xnQZ3wsizJv+HPhmRooo4/rC3bA/F/jj46cXaJ3+1suLQS6bvZtchG2kpCfIp4FLpy0XKYqHPuGvSHRU9wtQLOGG6BcyTCSymmVWOlOfTgAtrQf7/Qxvqx0syBf+1B4JaAoI+D42hS4ZWF0KORj/a4xunL"</definedName>
    <definedName name="EPMWorkbookOptions_3" hidden="1">"hVN0Jq8KiQHDBrxyRwBeoVfuThAdH5NU6hAkPNmhPZb7pQ5DtWwIkFmBDlEt5APHgiWfn7T9Ah2/lDoI3d2jJTDHx0t8uSMxoF9yoKYir8+CpcV/EURK+dM1SjLY8yrqah2jb9xzo4Jru+jkK6Hgs6pB9ISahKwEFfFy1Qdv/qP16h5XQd4oWCqGla/KLuo/wZeNjX99Hdh4yQtWT3jOtdByA892PtW5wZ9HiDw/ERC5/MJQHPXHCb9V6wP6"</definedName>
    <definedName name="EPMWorkbookOptions_4" hidden="1">"eNynt15YkibCDsR7mB7DdoZswgCpa4O6CloBNGI4OvxAtO7tbOtdRe4OIAwq2+v31mCxbvb6q26z217fNYc9AJqMBdrd1WLQHSw6x5bTtQiGJ5YX99sUbBd4V0ZQSzNOVMAqYf1Emp55TRMN8Ufr+YnFf9oMO2wxd3iTcqX5gcWIpPezagPv6O4daD9QR2Koi33F5316W93UwP+VyRi02HbZk8HRtxCUGAS/bLxm2uKRBizDdIcMc/t4Zas3"</definedName>
    <definedName name="EPMWorkbookOptions_5" hidden="1">"XgVNMkQtZtRQDH5inoR6jSrRzRyoZtjJE0DtdHq9brd7O6jt6oE65g0M5Hkq7bUCVmtEiW7mQTTDrRoCo/0BywyHg9sZ7VSQUXEu6fFcKs40U1ONmlCimzkIzXLjh3y57/c7nQzX+271EBVlQzIuLvehrL7ak93MAWrW+62FbCZ71YNVknVDm00xn2lgz/IaWrKbOaDNcXe9EG771eNW5SeSqJnpuVbgy85qwenQS5+Q/9PgzXagVMjIHVRx"</definedName>
    <definedName name="EPMWorkbookOptions_6" hidden="1">"5GqGKPNS6o6ImZDWxJLczEFstrPDQngdVo9XbfZdk36fxbRG33Xz9LhQzSvJzRy85jgmLgTau+pBqyszTRDNsSLL4sVWNCyqsSW7mQPbDM8EFIIrW8EzzWAqTXNaz67FYjoPnw3+N0Gt4GHeXNR0SZHjxYCIN166aM47ZQe1oIQIyhTvQE1+NpYM0+iyA3Ne+uP4ollh6oSErKjmRJrXGz6ymzmm+GzP9hUzx1fwHDxKI0YU/6iiJiljSagx"</definedName>
    <definedName name="EPMWorkbookOptions_7" hidden="1">"zaKU8oasxNGkV2BS0kgdW7t+PSgpvH6liNPAGgFvozjKDjjRY5VpYaAn2MBCR6OKo1uvINK8FAe60btTmE0/SGOkfV2Q1j+sTr3GSd7cQtBa2GAK0MvZwpX865ez2dO7WqO/ARaVaIvmNQAA"</definedName>
    <definedName name="EV__EVCOM_OPTIONS__" hidden="1">8</definedName>
    <definedName name="EV__EXPOPTIONS__" hidden="1">0</definedName>
    <definedName name="EV__LASTREFTIME__" hidden="1">42774.4030555556</definedName>
    <definedName name="EV__MAXEXPCOLS__" hidden="1">100</definedName>
    <definedName name="EV__MAXEXPROWS__" hidden="1">1000</definedName>
    <definedName name="EV__MEMORYCVW__" hidden="1">0</definedName>
    <definedName name="EV__USERCHANGEOPTIONS__" hidden="1">1</definedName>
    <definedName name="EV__WBEVMODE__" hidden="1">1</definedName>
    <definedName name="EV__WBREFOPTIONS__" hidden="1">134217728</definedName>
    <definedName name="EV__WBVERSION__" hidden="1">0</definedName>
    <definedName name="_xlnm.Print_Titles" localSheetId="0">'CET1 TSS TSR-P3 FR'!$B:$C</definedName>
    <definedName name="Langue">'[1]Langue et Mode op'!$C$3</definedName>
    <definedName name="MEWarning" hidden="1">1</definedName>
    <definedName name="SIG_CCRA101_H178" hidden="1">#REF!</definedName>
    <definedName name="SIG_CCRA101_H179" hidden="1">#REF!</definedName>
    <definedName name="SIG_CCRA101_H180" hidden="1">#REF!</definedName>
    <definedName name="SIG_CCRA101_H181" hidden="1">#REF!</definedName>
    <definedName name="SIG_CCRA101_H182" hidden="1">#REF!</definedName>
    <definedName name="SIG_CCRA101_H183" hidden="1">#REF!</definedName>
    <definedName name="SIG_CCRA101_H184" hidden="1">#REF!</definedName>
    <definedName name="SIG_CCRA101_H185" hidden="1">#REF!</definedName>
    <definedName name="SIG_CCRA101_H186" hidden="1">#REF!</definedName>
    <definedName name="SIG_CCRA101_H187" hidden="1">#REF!</definedName>
    <definedName name="SIG_CCRA101_H188" hidden="1">#REF!</definedName>
    <definedName name="SIG_CCRA101_H189" hidden="1">#REF!</definedName>
    <definedName name="SIG_CCRA101_H190" hidden="1">#REF!</definedName>
    <definedName name="SIG_CCRA501_firstLine" hidden="1">#REF!</definedName>
    <definedName name="SIG_CCRA501_H219" hidden="1">#REF!</definedName>
    <definedName name="SIG_CCRA501_H220" hidden="1">#REF!</definedName>
    <definedName name="SIG_CCRA501_H221" hidden="1">#REF!</definedName>
    <definedName name="SIG_CCRA501_H222" hidden="1">#REF!</definedName>
    <definedName name="SIG_CCRA501_H223" hidden="1">#REF!</definedName>
    <definedName name="SIG_CCRA501_H224" hidden="1">#REF!</definedName>
    <definedName name="SIG_CCRA501_H225" hidden="1">#REF!</definedName>
    <definedName name="SIG_CCRA501_H226" hidden="1">#REF!</definedName>
    <definedName name="SIG_CCRA501_H227" hidden="1">#REF!</definedName>
    <definedName name="SIG_CCRA501_H228" hidden="1">#REF!</definedName>
    <definedName name="SIG_CCRA501_H229" hidden="1">#REF!</definedName>
    <definedName name="SIG_CCRA501_H230" hidden="1">#REF!</definedName>
    <definedName name="SIG_CCRA501_H231" hidden="1">#REF!</definedName>
    <definedName name="SIG_CCRA501_IsControlOK" hidden="1">#REF!</definedName>
    <definedName name="SIG_CCRA501_lastLine" hidden="1">#REF!</definedName>
    <definedName name="SIG_CCRA501_TITLECOL" hidden="1">#REF!</definedName>
    <definedName name="SIG_CCRA501_TITLELINE" hidden="1">#REF!</definedName>
    <definedName name="SIG_CONTROLE" hidden="1">#REF!</definedName>
    <definedName name="SIG_DERNIERECOLONNE" hidden="1">#REF!</definedName>
    <definedName name="SIG_MES05_H002" hidden="1">#REF!</definedName>
    <definedName name="SIG_MES05_H003" hidden="1">#REF!</definedName>
    <definedName name="SIG_MES05_H004" hidden="1">#REF!</definedName>
    <definedName name="SIG_MES05_H005" hidden="1">#REF!</definedName>
    <definedName name="SIG_MES05_H006" hidden="1">#REF!</definedName>
    <definedName name="SIG_MES05_H007" hidden="1">#REF!</definedName>
    <definedName name="SIG_MES05_H008" hidden="1">#REF!</definedName>
    <definedName name="SIG_MES05_H010" hidden="1">#REF!</definedName>
    <definedName name="SIG_MES05_H011" hidden="1">#REF!</definedName>
    <definedName name="SIG_MES05_H012" hidden="1">#REF!</definedName>
    <definedName name="SIG_MES05_H013" hidden="1">#REF!</definedName>
    <definedName name="SIG_MES05_H014" hidden="1">#REF!</definedName>
    <definedName name="SIG_MES05_H015" hidden="1">#REF!</definedName>
    <definedName name="SIG_MES05_H016" hidden="1">#REF!</definedName>
    <definedName name="SIG_PTBD_CCRA501" hidden="1">#REF!</definedName>
    <definedName name="SIG_PTHG_CCRA501" hidden="1">#REF!</definedName>
    <definedName name="_xlnm.Print_Area" localSheetId="0">'CET1 TSS TSR-P3 FR'!$B$1:$AS$51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P24" i="3" l="1"/>
  <c r="BO24" i="3"/>
  <c r="BN24" i="3"/>
  <c r="BM24" i="3"/>
  <c r="BL24" i="3"/>
  <c r="BK24" i="3"/>
  <c r="BJ24" i="3"/>
  <c r="BI24" i="3"/>
  <c r="BH24" i="3"/>
  <c r="BP22" i="3"/>
  <c r="BO22" i="3"/>
  <c r="BN22" i="3"/>
  <c r="BM22" i="3"/>
  <c r="BL22" i="3"/>
  <c r="BK22" i="3"/>
  <c r="BJ22" i="3"/>
  <c r="BI22" i="3"/>
  <c r="BH22" i="3"/>
  <c r="BP19" i="3"/>
  <c r="BO19" i="3"/>
  <c r="BN19" i="3"/>
  <c r="BM19" i="3"/>
  <c r="BL19" i="3"/>
  <c r="BK19" i="3"/>
  <c r="BJ19" i="3"/>
  <c r="BI19" i="3"/>
  <c r="BH19" i="3"/>
  <c r="AG18" i="3"/>
  <c r="BP17" i="3"/>
  <c r="BP18" i="3" s="1"/>
  <c r="BO17" i="3"/>
  <c r="BO18" i="3" s="1"/>
  <c r="BN17" i="3"/>
  <c r="BN18" i="3" s="1"/>
  <c r="BM17" i="3"/>
  <c r="BM18" i="3" s="1"/>
  <c r="BL17" i="3"/>
  <c r="BL18" i="3" s="1"/>
  <c r="BK17" i="3"/>
  <c r="BK18" i="3" s="1"/>
  <c r="BJ17" i="3"/>
  <c r="BJ18" i="3" s="1"/>
  <c r="BI17" i="3"/>
  <c r="BI18" i="3" s="1"/>
  <c r="BH17" i="3"/>
  <c r="BH18" i="3" s="1"/>
  <c r="BG17" i="3"/>
  <c r="BG18" i="3" s="1"/>
  <c r="BF17" i="3"/>
  <c r="BF18" i="3" s="1"/>
  <c r="BE17" i="3"/>
  <c r="BE18" i="3" s="1"/>
  <c r="BD17" i="3"/>
  <c r="BD18" i="3" s="1"/>
  <c r="BC17" i="3"/>
  <c r="BC18" i="3" s="1"/>
  <c r="BB17" i="3"/>
  <c r="BB18" i="3" s="1"/>
  <c r="BA17" i="3"/>
  <c r="BA18" i="3" s="1"/>
  <c r="AZ17" i="3"/>
  <c r="AZ18" i="3" s="1"/>
  <c r="AY17" i="3"/>
  <c r="AY18" i="3" s="1"/>
  <c r="AX17" i="3"/>
  <c r="AX18" i="3" s="1"/>
  <c r="AW17" i="3"/>
  <c r="AW18" i="3" s="1"/>
  <c r="AV17" i="3"/>
  <c r="AV18" i="3" s="1"/>
  <c r="AU17" i="3"/>
  <c r="AU18" i="3" s="1"/>
  <c r="AT17" i="3"/>
  <c r="AT18" i="3" s="1"/>
  <c r="AS17" i="3"/>
  <c r="AS18" i="3" s="1"/>
  <c r="AR17" i="3"/>
  <c r="AR18" i="3" s="1"/>
  <c r="AQ17" i="3"/>
  <c r="AQ18" i="3" s="1"/>
  <c r="AP17" i="3"/>
  <c r="AP18" i="3" s="1"/>
  <c r="AO17" i="3"/>
  <c r="AO18" i="3" s="1"/>
  <c r="AN17" i="3"/>
  <c r="AN18" i="3" s="1"/>
  <c r="AM17" i="3"/>
  <c r="AM18" i="3" s="1"/>
  <c r="AL17" i="3"/>
  <c r="AL18" i="3" s="1"/>
  <c r="AK17" i="3"/>
  <c r="AK18" i="3" s="1"/>
  <c r="AJ17" i="3"/>
  <c r="AJ18" i="3" s="1"/>
  <c r="AI17" i="3"/>
  <c r="AI18" i="3" s="1"/>
  <c r="AH17" i="3"/>
  <c r="AH18" i="3" s="1"/>
  <c r="AG17" i="3"/>
  <c r="AF17" i="3"/>
  <c r="AF18" i="3" s="1"/>
  <c r="AE17" i="3"/>
  <c r="AE18" i="3" s="1"/>
  <c r="AD17" i="3"/>
  <c r="AD18" i="3" s="1"/>
  <c r="AC17" i="3"/>
  <c r="AC18" i="3" s="1"/>
  <c r="AB17" i="3"/>
  <c r="AB18" i="3" s="1"/>
  <c r="AA17" i="3"/>
  <c r="AA18" i="3" s="1"/>
  <c r="Z17" i="3"/>
  <c r="Z18" i="3" s="1"/>
  <c r="Y17" i="3"/>
  <c r="Y18" i="3" s="1"/>
  <c r="X17" i="3"/>
  <c r="X18" i="3" s="1"/>
  <c r="W17" i="3"/>
  <c r="W18" i="3" s="1"/>
  <c r="V17" i="3"/>
  <c r="V18" i="3" s="1"/>
  <c r="U17" i="3"/>
  <c r="U18" i="3" s="1"/>
  <c r="T17" i="3"/>
  <c r="T18" i="3" s="1"/>
  <c r="S17" i="3"/>
  <c r="S18" i="3" s="1"/>
  <c r="R17" i="3"/>
  <c r="R18" i="3" s="1"/>
  <c r="Q17" i="3"/>
  <c r="Q18" i="3" s="1"/>
  <c r="P17" i="3"/>
  <c r="P18" i="3" s="1"/>
  <c r="O17" i="3"/>
  <c r="O18" i="3" s="1"/>
  <c r="N17" i="3"/>
  <c r="N18" i="3" s="1"/>
  <c r="M17" i="3"/>
  <c r="M18" i="3" s="1"/>
  <c r="L17" i="3"/>
  <c r="L18" i="3" s="1"/>
  <c r="K17" i="3"/>
  <c r="K18" i="3" s="1"/>
  <c r="J17" i="3"/>
  <c r="J18" i="3" s="1"/>
  <c r="I17" i="3"/>
  <c r="I18" i="3" s="1"/>
  <c r="H17" i="3"/>
  <c r="H18" i="3" s="1"/>
  <c r="G17" i="3"/>
  <c r="G18" i="3" s="1"/>
  <c r="F17" i="3"/>
  <c r="F18" i="3" s="1"/>
  <c r="E17" i="3"/>
  <c r="E18" i="3" s="1"/>
  <c r="D17" i="3"/>
  <c r="D18" i="3" s="1"/>
  <c r="BP10" i="3"/>
  <c r="BO10" i="3"/>
  <c r="BN10" i="3"/>
  <c r="BM10" i="3"/>
  <c r="BL10" i="3"/>
  <c r="BK10" i="3"/>
  <c r="BJ10" i="3"/>
  <c r="BI10" i="3"/>
  <c r="BH10" i="3"/>
  <c r="BP9" i="3"/>
  <c r="BO9" i="3"/>
  <c r="BN9" i="3"/>
  <c r="BM9" i="3"/>
  <c r="BL9" i="3"/>
  <c r="BK9" i="3"/>
  <c r="BJ9" i="3"/>
  <c r="BI9" i="3"/>
  <c r="BH9" i="3"/>
  <c r="BP8" i="3"/>
  <c r="BO8" i="3"/>
  <c r="BN8" i="3"/>
  <c r="BM8" i="3"/>
  <c r="BL8" i="3"/>
  <c r="BK8" i="3"/>
  <c r="BJ8" i="3"/>
  <c r="BI8" i="3"/>
  <c r="BH8" i="3"/>
</calcChain>
</file>

<file path=xl/sharedStrings.xml><?xml version="1.0" encoding="utf-8"?>
<sst xmlns="http://schemas.openxmlformats.org/spreadsheetml/2006/main" count="4848" uniqueCount="518">
  <si>
    <t>FR0000045072</t>
  </si>
  <si>
    <t>XS1055037920</t>
  </si>
  <si>
    <t>FR0013533999</t>
  </si>
  <si>
    <t>XS0405953257</t>
  </si>
  <si>
    <t>FR0010968354</t>
  </si>
  <si>
    <t>FR0012304459</t>
  </si>
  <si>
    <t>FR0012395689</t>
  </si>
  <si>
    <t>XS1204154410</t>
  </si>
  <si>
    <t>FR0012620367</t>
  </si>
  <si>
    <t>JP525022FF63</t>
  </si>
  <si>
    <t>JP525022CF66</t>
  </si>
  <si>
    <t>FR0012737963</t>
  </si>
  <si>
    <t>CH0292984454</t>
  </si>
  <si>
    <t>FR0012891992</t>
  </si>
  <si>
    <t>FR0013030129</t>
  </si>
  <si>
    <t>FR0013076353</t>
  </si>
  <si>
    <t>FR0013134897</t>
  </si>
  <si>
    <t>JP525022DG64</t>
  </si>
  <si>
    <t>FR0013166477</t>
  </si>
  <si>
    <t>FR0013192762</t>
  </si>
  <si>
    <t>FR0013218849</t>
  </si>
  <si>
    <t>JP525022AJ72</t>
  </si>
  <si>
    <t>XS1857120528</t>
  </si>
  <si>
    <t>XS1914290363</t>
  </si>
  <si>
    <t>XS1914291502</t>
  </si>
  <si>
    <t>XS1968706108</t>
  </si>
  <si>
    <t>XS1989533184</t>
  </si>
  <si>
    <t>XS2002683261</t>
  </si>
  <si>
    <t>FR0013463460</t>
  </si>
  <si>
    <t>XS2108438925</t>
  </si>
  <si>
    <t>JP525022CL68</t>
  </si>
  <si>
    <t>FR0013516184</t>
  </si>
  <si>
    <t>FR0013516374</t>
  </si>
  <si>
    <t>FR0013513645</t>
  </si>
  <si>
    <t>FR0013533254</t>
  </si>
  <si>
    <t>FR0014000TE6</t>
  </si>
  <si>
    <t>FR0014001JQ9</t>
  </si>
  <si>
    <t>FR0014001PC6</t>
  </si>
  <si>
    <t>FR0014002A32</t>
  </si>
  <si>
    <t>FR00140031I9</t>
  </si>
  <si>
    <t>FR0014003W84</t>
  </si>
  <si>
    <t>FR0014003RK1</t>
  </si>
  <si>
    <t>FR0014005S39</t>
  </si>
  <si>
    <t>Périmètre groupe Crédit Agricole S.A</t>
  </si>
  <si>
    <t>ISIN</t>
  </si>
  <si>
    <t>2a</t>
  </si>
  <si>
    <t>3a</t>
  </si>
  <si>
    <t>-</t>
  </si>
  <si>
    <t>9a</t>
  </si>
  <si>
    <t>9b</t>
  </si>
  <si>
    <t>20a</t>
  </si>
  <si>
    <t>20b</t>
  </si>
  <si>
    <t>34a </t>
  </si>
  <si>
    <t>EU 34b</t>
  </si>
  <si>
    <t>37a</t>
  </si>
  <si>
    <t>https://www.credit-agricole.com/en/pdfPreview/104513</t>
  </si>
  <si>
    <t>https://www.credit-agricole.com/pdfPreview/104514</t>
  </si>
  <si>
    <t>https://www.credit-agricole.com/en/pdfPreview/104521</t>
  </si>
  <si>
    <t>https://www.credit-agricole.com/en/pdfPreview/173173</t>
  </si>
  <si>
    <t>https://www.credit-agricole.com/pdfPreview/184576</t>
  </si>
  <si>
    <t>https://www.credit-agricole.com/en/pdfPreview/188956</t>
  </si>
  <si>
    <t>https://www.credit-agricole.com/pdfPreview/104494</t>
  </si>
  <si>
    <t>https://www.credit-agricole.com/pdfPreview/104104</t>
  </si>
  <si>
    <t>https://www.credit-agricole.com/pdfPreview/104152</t>
  </si>
  <si>
    <t>https://www.credit-agricole.com/pdfPreview/104155</t>
  </si>
  <si>
    <t>https://www.credit-agricole.com/pdfPreview/104519</t>
  </si>
  <si>
    <t>https://www.credit-agricole.com/en/pdfPreview/104520</t>
  </si>
  <si>
    <t>https://www.credit-agricole.com/pdfPreview/104157</t>
  </si>
  <si>
    <t>https://www.credit-agricole.com/pdfPreview/104159</t>
  </si>
  <si>
    <t>https://www.credit-agricole.com/pdfPreview/104677</t>
  </si>
  <si>
    <t>https://www.credit-agricole.com/pdfPreview/104161</t>
  </si>
  <si>
    <t>https://www.credit-agricole.com/pdfPreview/104163</t>
  </si>
  <si>
    <t>https://www.credit-agricole.com/pdfPreview/104166</t>
  </si>
  <si>
    <t>https://www.credit-agricole.com/pdfPreview/104168</t>
  </si>
  <si>
    <t>https://www.credit-agricole.com/pdfPreview/104170</t>
  </si>
  <si>
    <t>https://www.credit-agricole.com/pdfPreview/106159</t>
  </si>
  <si>
    <t>https://www.credit-agricole.com/pdfPreview/119798</t>
  </si>
  <si>
    <t>https://www.credit-agricole.com/en/pdfPreview/142640</t>
  </si>
  <si>
    <t>https://www.credit-agricole.com/pdfPreview/170349</t>
  </si>
  <si>
    <t>https://www.credit-agricole.com/pdfPreview/189401</t>
  </si>
  <si>
    <t>https://www.credit-agricole.com/pdfPreview/171743</t>
  </si>
  <si>
    <t>https://www.credit-agricole.com/pdfPreview/173590</t>
  </si>
  <si>
    <t>https://www.credit-agricole.com/pdfPreview/174854</t>
  </si>
  <si>
    <t>https://www.credit-agricole.com/pdfPreview/175168</t>
  </si>
  <si>
    <t>https://www.credit-agricole.com/pdfPreview/178119</t>
  </si>
  <si>
    <t>https://www.credit-agricole.com/en/pdfPreview/179469</t>
  </si>
  <si>
    <t>https://www.credit-agricole.com/pdfPreview/179379</t>
  </si>
  <si>
    <t>https://www.credit-agricole.com/pdfPreview/182011</t>
  </si>
  <si>
    <t>https://www.credit-agricole.com/pdfPreview/182031</t>
  </si>
  <si>
    <t>https://www.credit-agricole.com/pdfPreview/181799</t>
  </si>
  <si>
    <t>https://www.credit-agricole.com/pdfPreview/183577</t>
  </si>
  <si>
    <t>https://www.credit-agricole.com/pdfPreview/185276</t>
  </si>
  <si>
    <t>https://www.credit-agricole.com/en/pdfPreview/186853</t>
  </si>
  <si>
    <t>https://www.credit-agricole.com/pdfPreview/186182</t>
  </si>
  <si>
    <t>https://www.credit-agricole.com/pdfPreview/186298</t>
  </si>
  <si>
    <t>https://www.credit-agricole.com/pdfPreview/186962</t>
  </si>
  <si>
    <t>https://www.credit-agricole.com/pdfPreview/187931</t>
  </si>
  <si>
    <t>https://www.credit-agricole.com/pdfPreview/188732</t>
  </si>
  <si>
    <t>https://www.credit-agricole.com/pdfPreview/188480</t>
  </si>
  <si>
    <t>https://www.credit-agricole.com/pdfPreview/187757</t>
  </si>
  <si>
    <t>A</t>
  </si>
  <si>
    <t>B</t>
  </si>
  <si>
    <t>C</t>
  </si>
  <si>
    <t>D</t>
  </si>
  <si>
    <t>E</t>
  </si>
  <si>
    <t>F</t>
  </si>
  <si>
    <t>(3)</t>
  </si>
  <si>
    <t>Caractéristiques principales des instruments de fonds propres et d'engagements éligibles réglementaires (EU CCA)</t>
  </si>
  <si>
    <t>(périmètre groupe Crédit Agricole S.A.)</t>
  </si>
  <si>
    <t xml:space="preserve">au </t>
  </si>
  <si>
    <t>Réf</t>
  </si>
  <si>
    <t>Libellé</t>
  </si>
  <si>
    <t>Emetteur</t>
  </si>
  <si>
    <t>XS1538284230</t>
  </si>
  <si>
    <t>US22535WAB37-US22536PAB76</t>
  </si>
  <si>
    <t>FR0013246626</t>
  </si>
  <si>
    <t>JP525022CH64</t>
  </si>
  <si>
    <t>XS1641479750</t>
  </si>
  <si>
    <t>CH0370634666</t>
  </si>
  <si>
    <t>XS1646493699</t>
  </si>
  <si>
    <t>FR0013257185</t>
  </si>
  <si>
    <t>US22535WAD92-US22536PAD33</t>
  </si>
  <si>
    <t>FR0013279643</t>
  </si>
  <si>
    <t>FR0013298155</t>
  </si>
  <si>
    <t>FR0013313459</t>
  </si>
  <si>
    <t>FR0013313426</t>
  </si>
  <si>
    <t>FR0013308426</t>
  </si>
  <si>
    <t>XS1787278008</t>
  </si>
  <si>
    <t>XS1790990474</t>
  </si>
  <si>
    <t>US22535WAE75-US22536PAE16</t>
  </si>
  <si>
    <t>US22535WAF41-US22536PAF80</t>
  </si>
  <si>
    <t>XS1815136244</t>
  </si>
  <si>
    <t>FR0013327434</t>
  </si>
  <si>
    <t>JP525022BJ63</t>
  </si>
  <si>
    <t>JP525022AJ64</t>
  </si>
  <si>
    <t>XS1839085617</t>
  </si>
  <si>
    <t>FR0013336245</t>
  </si>
  <si>
    <t>XS1880865941</t>
  </si>
  <si>
    <t>XS1880869265</t>
  </si>
  <si>
    <t>XS1880866675</t>
  </si>
  <si>
    <t>XS1880868960</t>
  </si>
  <si>
    <t>FR0013357399</t>
  </si>
  <si>
    <t>XS1914290793</t>
  </si>
  <si>
    <t>XS1914291171</t>
  </si>
  <si>
    <t>FR0013382744</t>
  </si>
  <si>
    <t>FR0013396645</t>
  </si>
  <si>
    <t>XS1958307461</t>
  </si>
  <si>
    <t>XS1960275300</t>
  </si>
  <si>
    <t>XS1960275565</t>
  </si>
  <si>
    <t>CH0465767769</t>
  </si>
  <si>
    <t>XS1967590008</t>
  </si>
  <si>
    <t>XS1987157861</t>
  </si>
  <si>
    <t>FR0013413960</t>
  </si>
  <si>
    <t>XS2016807864</t>
  </si>
  <si>
    <t>JP525022BK78</t>
  </si>
  <si>
    <t>JP525022AK79</t>
  </si>
  <si>
    <t>FR0013423761</t>
  </si>
  <si>
    <t>XS2067135421</t>
  </si>
  <si>
    <t>XS2099546488</t>
  </si>
  <si>
    <t>FR0013508512</t>
  </si>
  <si>
    <t>JP525022BL69</t>
  </si>
  <si>
    <t>JP525022AL60</t>
  </si>
  <si>
    <t>US22535WAG24-US22536PAG63</t>
  </si>
  <si>
    <t>CH0550413394</t>
  </si>
  <si>
    <t>FR0014000Y93</t>
  </si>
  <si>
    <t>US22535WAH07-US22536PAH47</t>
  </si>
  <si>
    <t>FR0014003182</t>
  </si>
  <si>
    <t>JP525022AM69</t>
  </si>
  <si>
    <t>JP525022BM68</t>
  </si>
  <si>
    <t>FR0014005J14</t>
  </si>
  <si>
    <t>FR0014005UI4</t>
  </si>
  <si>
    <t>FR0014006706</t>
  </si>
  <si>
    <t>Placement public ou privé</t>
  </si>
  <si>
    <t>Public</t>
  </si>
  <si>
    <t>Privé</t>
  </si>
  <si>
    <t>Droit(s) régissant l'instrument</t>
  </si>
  <si>
    <t>Droit Anglais (Droit Français applicable pour le statut des titres)</t>
  </si>
  <si>
    <t>Droit New-Yorkais (Droit Français applicable pour le statut des titres)</t>
  </si>
  <si>
    <t>Droit Français</t>
  </si>
  <si>
    <t>Droit Japonais (Droit Français applicable pour le statut des titres)</t>
  </si>
  <si>
    <t>Reconnaissance contractuelle des pouvoirs de dépréciation et de conversion des autorités de résolution</t>
  </si>
  <si>
    <t>OUI</t>
  </si>
  <si>
    <t>NON</t>
  </si>
  <si>
    <t>Traitement réglementaire</t>
  </si>
  <si>
    <t>Traitement actuel compte tenu, le cas échéant, des règles transitoires du CRR</t>
  </si>
  <si>
    <t>Instruments d'engagements éligibles</t>
  </si>
  <si>
    <t>Règles CRR après transition</t>
  </si>
  <si>
    <t>Eligible au niveau individuel/(sous-) consolidé/individuel et (sous-) consolidé</t>
  </si>
  <si>
    <t>Individuel et (sous-) consolidé</t>
  </si>
  <si>
    <t>Type d'instrument (à préciser pour chaque ressort territorial)</t>
  </si>
  <si>
    <t>Titre Senior Non Préféré -art.72 bis et suivants du CRR n°575/2013 tel que modifié par CRR n°2019/876</t>
  </si>
  <si>
    <t>Montant comptabilisé en fonds propres réglementaires ou en engagements éligibles (en millions d'euros, à la dernière date de clôture)</t>
  </si>
  <si>
    <t>Montant éligible uniquement en TLAC/MREL - N/A</t>
  </si>
  <si>
    <t>Valeur nominale de l'instrument (en monnaie d'émission )</t>
  </si>
  <si>
    <t>Valeur nominale de l'instrument (en euros)</t>
  </si>
  <si>
    <t>EU-9a</t>
  </si>
  <si>
    <t>Prix d'émission</t>
  </si>
  <si>
    <t>EU-9b</t>
  </si>
  <si>
    <t>Prix de rachat</t>
  </si>
  <si>
    <t>Classification comptable</t>
  </si>
  <si>
    <t>Passif-coût amorti</t>
  </si>
  <si>
    <t>Date d'émission initiale</t>
  </si>
  <si>
    <t>Perpétuel ou à durée determinée</t>
  </si>
  <si>
    <t>Durée déterminée</t>
  </si>
  <si>
    <t>Echéance initiale</t>
  </si>
  <si>
    <t>Option de rachat de l'émetteur soumise à l'accord préable de l'autorité de surveillance</t>
  </si>
  <si>
    <t>Non</t>
  </si>
  <si>
    <t>Oui</t>
  </si>
  <si>
    <t>Date facultative d'exercice de l'option de rachat, dates d'exercice des options de rachat conditionnelles et prix de rachat</t>
  </si>
  <si>
    <t>Evènement fiscal : A tout moment, au pair ; Disqualification MREL/TLAC : A tout moment, au pair</t>
  </si>
  <si>
    <t>22/04/2025 - Prix 100%
Evènement fiscal : A tout moment, au pair ; Disqualification MREL/TLAC : A tout moment, au pair</t>
  </si>
  <si>
    <t>04/06/2029 - Prix 100%
Evènement fiscal : A tout moment, au pair ; Disqualification MREL/TLAC : A tout moment, au pair</t>
  </si>
  <si>
    <t>04/06/2025 - Prix 100%
Evènement fiscal : A tout moment, au pair ; Disqualification MREL/TLAC : A tout moment, au pair</t>
  </si>
  <si>
    <t>16/06/2025 - Prix 100%
Evènement fiscal : A tout moment, au pair ; Disqualification MREL/TLAC : A tout moment, au pair</t>
  </si>
  <si>
    <t>26/01/2026 - Prix 100%
Evènement fiscal : A tout moment, au pair ; Disqualification MREL/TLAC : A tout moment, au pair</t>
  </si>
  <si>
    <t>06/07/2026 - Prix 100%
Evènement fiscal : A tout moment, au pair ; Disqualification MREL/TLAC : A tout moment, au pair</t>
  </si>
  <si>
    <t>03/06/2030 - Prix 100%
Evènement fiscal : A tout moment, au pair ; Disqualification MREL/TLAC : A tout moment, au pair</t>
  </si>
  <si>
    <t>21/09/2028 - Prix 100%
Evènement fiscal : A tout moment, au pair ; Disqualification MREL/TLAC : A tout moment, au pair</t>
  </si>
  <si>
    <t>Date ultérieure d'exercice de l'option de rachat, s'il y a lieu</t>
  </si>
  <si>
    <t>N/A</t>
  </si>
  <si>
    <t>Semestriel</t>
  </si>
  <si>
    <t>Coupons/dividendes</t>
  </si>
  <si>
    <t>Dividende/coupon fixe ou flottant</t>
  </si>
  <si>
    <t>Fixe</t>
  </si>
  <si>
    <t>Flottant</t>
  </si>
  <si>
    <t>Fixe devenant variable</t>
  </si>
  <si>
    <t>Taux du coupon et indice éventuel associé</t>
  </si>
  <si>
    <t>EURIBOR3M + 60 bps</t>
  </si>
  <si>
    <t>LIBOR3M + 102 bps</t>
  </si>
  <si>
    <t>LIBOR3M + 110 bps</t>
  </si>
  <si>
    <t>LIBOR3M + 105 bps</t>
  </si>
  <si>
    <t>Taux fixe de 1% à partir du 22/04/2020 jusqu'au 22/04/2025 ; taux variable à partir du 22/04/2025 jusqu'au 22/04/2026 3M EURIBOR + 125bps</t>
  </si>
  <si>
    <t>Taux fixe de 1,334% à partir du 04/06/2020 jusqu'au 04/06/2029 ; taux variable à partir du 04/06/2029 jusqu'au 04/06/2030 Libor 6M JPY + 128bps</t>
  </si>
  <si>
    <t>Taux fixe de 1,248% à partir du 04/06/2020 jusqu'au 04/06/2025 ; taux variable à partir du 04/06/2025 jusqu'au 04/06/2026 Libor 6M JPY + 125bps</t>
  </si>
  <si>
    <t>Taux fixe de 1,907% à partir du 16/06/2020 jusqu'au 16/06/2025 ; taux variable à partir du 16/06/2025 jusqu'au 16/06/2026 SOFR Index + 167,6bps</t>
  </si>
  <si>
    <t>Taux fixe de 1,247% à partir du 26/01/2021 jusqu'au 26/01/2026 ; taux variable à partir du 26/01/2026 jusqu'au 26/01/2027 SOFR Index + 89.162bps</t>
  </si>
  <si>
    <t>Taux fixe de 0,514% à partir du 03/06/2021 jusqu'au 06/07/2026 ; taux variable à partir du 06/07/2026 jusqu'au 06/07/2027 : 1-Year Japanese Government Bond rate + 60.9bps</t>
  </si>
  <si>
    <t>Taux fixe de 0,698% à partir du 03/06/2021 jusqu'au 03/06/2030 ; taux variable à partir du 03/06/2030 jusqu'au 03/06/2031 : 1-Year Japanese Government Bond rate + 67.8bps</t>
  </si>
  <si>
    <t>Taux fixe de 0,50% à partir du 21/09/2021 jusqu'au 21/09/2028 ; taux variable à partir du 21/09/2028 jusqu'au 21/09/2029 : E3M + 68 bps</t>
  </si>
  <si>
    <t>Existence d'un mécanisme de suspension des versements de dividendes (dividend stopper)</t>
  </si>
  <si>
    <t>EU-20a</t>
  </si>
  <si>
    <t>Caractère entièrement ou partiellement discrétionnaire ou obligatoire des versements (en termes de calendrier)</t>
  </si>
  <si>
    <t>Obligatoire</t>
  </si>
  <si>
    <t>EU-20b</t>
  </si>
  <si>
    <t>Caractère entièrement ou partiellement discrétionnaire ou obligatoire des versements (en termes de montant)</t>
  </si>
  <si>
    <t>Existence d'un mécanisme de hausse de la rémunération (step-up) ou d'une autre incitation au rachat</t>
  </si>
  <si>
    <t>Cumulatif ou non cumulatif</t>
  </si>
  <si>
    <t>Convertible ou non-convertible</t>
  </si>
  <si>
    <t>Convertible</t>
  </si>
  <si>
    <t>Si convertible, déclencheur(s) de la conversion</t>
  </si>
  <si>
    <t xml:space="preserve">Mise en œuvre d’une mesure de renflouement interne (article L613-55 du CMF) : 
- Article L613-49 du CMF : la mise en résolution est conditionnée (i) à la défaillance avérée et prévisible (définie à l’article L613-48 du CMF) et (ii) à la défaillance inévitable dans un délai raisonnable et (iii) au fait que la mesure de résolution est nécessaire au regard de ces objectifs (défini à l’article L613-50-I) et la liquidation judiciaire ne permettrait pas d’attendre ces mêmes objectifs.
- Autorité compétente : CRU/ ACPR
- Conséquences (de la mise en œuvre de l’outil de renflouement interne dans le cadre de la résolution) : conversion des titres en fonds propres de base de catégorie 1 / réduction de la valeur des titres (article L613-55 du CMF) </t>
  </si>
  <si>
    <t>Si convertible, entièrement ou partiellement</t>
  </si>
  <si>
    <t>Conversion entière ou partielle</t>
  </si>
  <si>
    <t>Si convertible, taux de conversion</t>
  </si>
  <si>
    <t>Si convertible, caractère obligatoire ou facultatif de la conversion</t>
  </si>
  <si>
    <t>Si convertible, type d'instrument vers lequel a lieu la conversion</t>
  </si>
  <si>
    <t>Si convertible, émetteur de l'instrument vers lequel a lieu la conversion</t>
  </si>
  <si>
    <t>Caractéristiques en matière de reduction du capital</t>
  </si>
  <si>
    <t>Si réduction du capital, déclencheur de la réduction</t>
  </si>
  <si>
    <t xml:space="preserve">Mise en œuvre d’une mesure de renflouement interne (article L613-55 du CMF) : 
- Article L613-100 du CMF : la mise en résolution est conditionnée (i) à la défaillance avérée et prévisible (définie à l’article L613-48 du CMF) et (ii) à la défaillance inévitable dans un délai raisonnable et (iii) au fait que la mesure de résolution est nécessaire au regard de ces objectifs (défini à l’article L613-50-I) et la liquidation judiciaire ne permettrait pas d’attendre ces mêmes objectifs.
- Autorité compétente : CRU/ ACPR
- Conséquences (de la mise en œuvre de l’outil de renflouement interne dans le cadre de la résolution) : conversion des titres en fonds propres de base de catégorie 1 / réduction de la valeur des titres (article L613-55 du CMF) </t>
  </si>
  <si>
    <t>Si réduction du capital, totale ou partielle</t>
  </si>
  <si>
    <t>Réduction totale ou partielle</t>
  </si>
  <si>
    <t>Si réduction du capital, définitive ou provisoire</t>
  </si>
  <si>
    <t>Permanente</t>
  </si>
  <si>
    <t>Si réduction provisoire du capital, description du mécanisme de réaugmentation du capital</t>
  </si>
  <si>
    <t>Type de subordination (uniquement pour les engagements éligibles)</t>
  </si>
  <si>
    <t xml:space="preserve">Légale (par référence à l’article L613-30-3-I-4° du CMF) </t>
  </si>
  <si>
    <t>Rang de l’instrument dans une procédure normale d’insolvabilité</t>
  </si>
  <si>
    <t>Rang de l'instrument en cas de liquidation (indiquer le type d'instrument de rang immédiatement supérieur)</t>
  </si>
  <si>
    <t>Dette senior préférée</t>
  </si>
  <si>
    <t>Caractéristiques non conformes pendant la période de transition</t>
  </si>
  <si>
    <t>Dans l'affirmative, préciser les caractéristiques non conformes</t>
  </si>
  <si>
    <t>Sans objet</t>
  </si>
  <si>
    <t>Lien vers les conditions contractuelles complètes de l’instrument (balisage)</t>
  </si>
  <si>
    <t>https://www.credit-agricole.com/en/pdfPreview/121034</t>
  </si>
  <si>
    <t>https://www.credit-agricole.com/en/pdfPreview/123182</t>
  </si>
  <si>
    <t>https://www.credit-agricole.com/pdfPreview/127181</t>
  </si>
  <si>
    <t>https://www.credit-agricole.com/pdfPreview/142618</t>
  </si>
  <si>
    <t>https://www.credit-agricole.com/en/pdfPreview/142619</t>
  </si>
  <si>
    <t>https://www.credit-agricole.com/pdfPreview/142620</t>
  </si>
  <si>
    <t>https://www.credit-agricole.com/pdfPreview/130435</t>
  </si>
  <si>
    <t>https://www.credit-agricole.com/en/pdfPreview/142637</t>
  </si>
  <si>
    <t>https://www.credit-agricole.com/pdfPreview/136507</t>
  </si>
  <si>
    <t>https://www.credit-agricole.com/pdfPreview/140438</t>
  </si>
  <si>
    <t>https://www.credit-agricole.com/pdfPreview/142623</t>
  </si>
  <si>
    <t>https://www.credit-agricole.com/pdfPreview/142687</t>
  </si>
  <si>
    <t>https://www.credit-agricole.com/pdfPreview/142490</t>
  </si>
  <si>
    <t>https://www.credit-agricole.com/pdfPreview/148214</t>
  </si>
  <si>
    <t>https://www.credit-agricole.com/pdfPreview/148234</t>
  </si>
  <si>
    <t>https://www.credit-agricole.com/en/pdfPreview/162490</t>
  </si>
  <si>
    <t>https://www.credit-agricole.com/en/pdfPreview/162491</t>
  </si>
  <si>
    <t>https://www.credit-agricole.com/pdfPreview/162314</t>
  </si>
  <si>
    <t>https://www.credit-agricole.com/pdfPreview/151185</t>
  </si>
  <si>
    <t>https://www.credit-agricole.com/pdfPreview/161498</t>
  </si>
  <si>
    <t>https://www.credit-agricole.com/pdfPreview/160709</t>
  </si>
  <si>
    <t>https://www.credit-agricole.com/pdfPreview/170232</t>
  </si>
  <si>
    <t>https://www.credit-agricole.com/en/pdfPreview/170235</t>
  </si>
  <si>
    <t>https://www.credit-agricole.com/pdfPreview/170233</t>
  </si>
  <si>
    <t>https://www.credit-agricole.com/pdfPreview/170234</t>
  </si>
  <si>
    <t>https://www.credit-agricole.com/en/pdfPreview/171055</t>
  </si>
  <si>
    <t>https://www.credit-agricole.com/pdfPreview/171737</t>
  </si>
  <si>
    <t>https://www.credit-agricole.com/pdfPreview/171739</t>
  </si>
  <si>
    <t>https://www.credit-agricole.com/en/pdfPreview/171409</t>
  </si>
  <si>
    <t>https://www.credit-agricole.com/pdfPreview/172195</t>
  </si>
  <si>
    <t>https://www.credit-agricole.com/pdfPreview/173362</t>
  </si>
  <si>
    <t>https://www.credit-agricole.com/pdfPreview/173364</t>
  </si>
  <si>
    <t>https://www.credit-agricole.com/en/pdfPreview/173363</t>
  </si>
  <si>
    <t>https://www.credit-agricole.com/pdfPreview/173365</t>
  </si>
  <si>
    <t>https://www.credit-agricole.com/en/pdfPreview/174848</t>
  </si>
  <si>
    <t>https://www.credit-agricole.com/pdfPreview/174282</t>
  </si>
  <si>
    <t>https://www.credit-agricole.com/en/pdfPreview/173921</t>
  </si>
  <si>
    <t>https://www.credit-agricole.com/pdfPreview/175973</t>
  </si>
  <si>
    <t>https://www.credit-agricole.com/pdfPreview/175478</t>
  </si>
  <si>
    <t>https://www.credit-agricole.com/pdfPreview/177600</t>
  </si>
  <si>
    <t>https://www.credit-agricole.com/pdfPreview/179054</t>
  </si>
  <si>
    <t>https://www.credit-agricole.com/pdfPreview/181257</t>
  </si>
  <si>
    <t>https://www.credit-agricole.com/pdfPreview/182296</t>
  </si>
  <si>
    <t>https://www.credit-agricole.com/pdfPreview/182463</t>
  </si>
  <si>
    <t>https://www.credit-agricole.com/pdfPreview/185610</t>
  </si>
  <si>
    <t>https://www.credit-agricole.com/en/pdfPreview/189317</t>
  </si>
  <si>
    <t>https://www.credit-agricole.com/pdfPreview/187933</t>
  </si>
  <si>
    <t>https://www.credit-agricole.com/pdfPreview/189940</t>
  </si>
  <si>
    <t>https://www.credit-agricole.com/pdfPreview/190174</t>
  </si>
  <si>
    <t>https://www.credit-agricole.com/pdfPreview/190612</t>
  </si>
  <si>
    <t>CET1</t>
  </si>
  <si>
    <t>Titre super subordonné - TSS</t>
  </si>
  <si>
    <t>Titre subordonné remboursable - TSR</t>
  </si>
  <si>
    <t>AGOS SPA</t>
  </si>
  <si>
    <t>US225313AD75 - USF22797RT78</t>
  </si>
  <si>
    <t>US225313AJ46 - USF2R125CD54</t>
  </si>
  <si>
    <t>US225313AL91 - USF2R125CF03</t>
  </si>
  <si>
    <t>XS2353100402-XS2353099638</t>
  </si>
  <si>
    <t>US225313AF24 - USF2R125AC99</t>
  </si>
  <si>
    <t>US225313AK19-USF2R125CE38</t>
  </si>
  <si>
    <t>US225313AM74-USF2R125CG85</t>
  </si>
  <si>
    <t>US225313AN57-USF2R125CH68</t>
  </si>
  <si>
    <t>Droit régissant l'instrument</t>
  </si>
  <si>
    <t xml:space="preserve"> Droit Français</t>
  </si>
  <si>
    <t>Droit Italien</t>
  </si>
  <si>
    <t>AT1</t>
  </si>
  <si>
    <t>Tier 2</t>
  </si>
  <si>
    <t>Eligible</t>
  </si>
  <si>
    <t>Inéligible</t>
  </si>
  <si>
    <t>Individuel et (sous)-consolidé</t>
  </si>
  <si>
    <t>Action ordinaire</t>
  </si>
  <si>
    <t>TSS
-art.52 et suivants et article 494b(1) du CRR n°575/2013 tel que modifié par CRR n°2019/876</t>
  </si>
  <si>
    <t>TSS
- art.52 et suivants du CRR n°575/2013 tel que modifié par CRR n°2019/876</t>
  </si>
  <si>
    <t>TSR
-art.63 et suivants et article 494b(2) du CRR n°575/2013, tel que modifié par CRR n°2019/876</t>
  </si>
  <si>
    <t>TSR
-art.63 et suivants du CRR n°575/2013, tel que modifié par CRR n°2019/876</t>
  </si>
  <si>
    <t>Emprunt subordonné
-art.63 et suivants du CRR n°575/2013, tel que modifié par CRR n°2019/876</t>
  </si>
  <si>
    <t>Montant comptabilisé en fonds propres  réglementaires (en millions d'euros,  à la dernière date de clôture)</t>
  </si>
  <si>
    <t>1 750 M USD</t>
  </si>
  <si>
    <t>103 M GBP</t>
  </si>
  <si>
    <t>1 250 M USD</t>
  </si>
  <si>
    <t>750 M EUR</t>
  </si>
  <si>
    <t>377 M GBP</t>
  </si>
  <si>
    <t>1 M EUR</t>
  </si>
  <si>
    <t>2 000 M EUR</t>
  </si>
  <si>
    <t>1 500 M USD</t>
  </si>
  <si>
    <t>10 200 M JPY</t>
  </si>
  <si>
    <t>17 600 M JPY</t>
  </si>
  <si>
    <t>120 M CHF</t>
  </si>
  <si>
    <t>15 000 M JPY</t>
  </si>
  <si>
    <t>51 M EUR</t>
  </si>
  <si>
    <t>46 400 M JPY</t>
  </si>
  <si>
    <t>8 300 M JPY</t>
  </si>
  <si>
    <t>11 900 M JPY</t>
  </si>
  <si>
    <t>5 000 M JPY</t>
  </si>
  <si>
    <t>1 250 M EUR</t>
  </si>
  <si>
    <t>325 M SGD</t>
  </si>
  <si>
    <t>600 M AUD</t>
  </si>
  <si>
    <t>44 M EUR</t>
  </si>
  <si>
    <t>27 M EUR</t>
  </si>
  <si>
    <t>11 300 M JPY</t>
  </si>
  <si>
    <t>5 800 M JPY</t>
  </si>
  <si>
    <t>290 M AUD</t>
  </si>
  <si>
    <t>161 M EUR</t>
  </si>
  <si>
    <t>100 M AUD</t>
  </si>
  <si>
    <t>96 M AUD</t>
  </si>
  <si>
    <t>150 M AUD</t>
  </si>
  <si>
    <t>500 M GBP</t>
  </si>
  <si>
    <t>12 M EUR</t>
  </si>
  <si>
    <t>25 M EUR</t>
  </si>
  <si>
    <t>70 M AUD</t>
  </si>
  <si>
    <t>Capitaux propres</t>
  </si>
  <si>
    <t>Perpétuel</t>
  </si>
  <si>
    <t>Sans échéance</t>
  </si>
  <si>
    <t>Option de rachat à la main de l'émetteur :
23/01/2024 ; prix : 100%
Option de rachat en cas de déqualification des fonds propres et Option de rachat pour des évènements fiscaux à tout moment au pair</t>
  </si>
  <si>
    <t>Option de rachat à la main de l'émetteur :
23/06/2026 ; prix : 100%
Option de rachat en cas de déqualification des fonds propres et Option de rachat pour des évènements fiscaux à tout moment au pair</t>
  </si>
  <si>
    <t>Option de rachat à la main de l'émetteur :
23/12/2025 ; prix : 100%
Option de rachat en cas de déqualification des fonds propres et Option de rachat pour des évènements fiscaux à tout moment au pair</t>
  </si>
  <si>
    <t>Option de rachat à la main de l'émetteur :
23/09/2024 ; prix : 100%
Option de rachat en cas de déqualification des fonds propres et Option de rachat pour des évènements fiscaux à tout moment au pair</t>
  </si>
  <si>
    <t>Option de rachat à la main de l'émetteur : à partir de 23/12/2027 au pair; Option de rachat en cas de déqualification des fonds propres et Option de rachat pour des évènements fiscaux à tout moment au pair ; en cas d’évènement déqualifiant MREL/TLAC : à tout moment à partir du 5ème anniversaire de la date d’émission, au pair</t>
  </si>
  <si>
    <t>Option de rachat à la main de l'émetteur : à partir de 23/06/2026 au pair; 
Option de rachat en cas de déqualification des fonds propres et Option de rachat pour des évènements fiscaux à tout moment au pair ; 
En cas d’évènement déqualifiant MREL/TLAC : à tout moment à partir du 23/06/2026, au pair</t>
  </si>
  <si>
    <t>Option de rachat pour des évènements fiscaux à tout moment au pair</t>
  </si>
  <si>
    <t>Option de rachat en cas de déqualification des fonds propres et Option de rachat pour des évènements fiscaux à tout moment au pair</t>
  </si>
  <si>
    <t>28/06/2022 ; prix: 100%.
Option de rachat en cas de déqualification des fonds propres et Option de rachat pour des évènements fiscaux à tout moment au pair</t>
  </si>
  <si>
    <t>10/01/2028 ; prix: 100%.
Option de rachat en cas de déqualification des fonds propres et Option de rachat pour des évènements fiscaux à tout moment au pair</t>
  </si>
  <si>
    <t>18/07/2023 ; prix: 100% ; puis semestriel. 
Option de rachat en cas de déqualification des fonds propres et Option de rachat pour des évènements fiscaux à tout moment au pair</t>
  </si>
  <si>
    <t>24/11/2023 ; prix: 100% ; puis semestriel. 
Option de rachat en cas de déqualification des fonds propres et Option de rachat pour des évènements fiscaux à tout moment au pair</t>
  </si>
  <si>
    <t>30/04/2026 - Prix 100%. 
Option de rachat en cas de déqualification des fonds propres et Option de rachat pour des évènements fiscaux à tout moment au pair</t>
  </si>
  <si>
    <t>29/05/2029 - Prix 100%. 
Option de rachat en cas de déqualification des fonds propres et Option de rachat pour des évènements fiscaux à tout moment au pair</t>
  </si>
  <si>
    <t>23/12/2024 - Prix 100%. 
Option de rachat en cas de déqualification des fonds propres et Option de rachat pour des évènements fiscaux à tout moment au pair</t>
  </si>
  <si>
    <t>27/12/2029 - Prix 100%. 
Option de rachat en cas de déqualification des fonds propres et Option de rachat pour des évènements fiscaux à tout moment au pair</t>
  </si>
  <si>
    <t>Option de rachat en cas de déqualification des fonds propres et Option de rachat pour des évènements fiscaux à tout moment au pair ; MREL/TLAC call à tout moment à partir du 5ème anniversaire de la date d’émission, au pair</t>
  </si>
  <si>
    <t>24/01/2030 - Prix 100%. 
Option de rachat en cas de déqualification des fonds propres et Option de rachat pour des évènements fiscaux à tout moment au pair ; MREL/TLAC call à tout moment à partir du 5ème anniversaire de la date d’émission, au pair</t>
  </si>
  <si>
    <t>04/06/2025 - Prix 100%. 
Option de rachat en cas de déqualification des fonds propres et Option de rachat pour des évènements fiscaux à tout moment au pair ; MREL/TLAC call à tout moment à partir du 5ème anniversaire de la date d’émission, au pair</t>
  </si>
  <si>
    <t>05/06/2025 - Prix 100%. 
Option de rachat en cas de déqualification des fonds propres et Option de rachat pour des évènements fiscaux à tout moment au pair ; MREL/TLAC call à tout moment à partir du 5ème anniversaire de la date d’émission, au pair</t>
  </si>
  <si>
    <t>09/06/2035 - Prix 100%. 
Option de rachat en cas de déqualification des fonds propres et Option de rachat pour des évènements fiscaux à tout moment au pair ; MREL/TLAC call à tout moment à partir du 5ème anniversaire de la date d’émission, au pair</t>
  </si>
  <si>
    <t>09/12/2026 - Prix 100%. 
Option de rachat en cas de déqualification des fonds propres et Option de rachat pour des évènements fiscaux à tout moment au pair ; MREL/TLAC call à tout moment à partir du 5ème anniversaire de la date d’émission, au pair</t>
  </si>
  <si>
    <t>30/06/2026 - Prix 100%. 
Option de rachat en cas de déqualification des fonds propres et Option de rachat pour des évènements fiscaux à tout moment au pair</t>
  </si>
  <si>
    <t>29/06/2026 - Prix 100%. 
Option de rachat en cas de déqualification des fonds propres et Option de rachat pour des évènements fiscaux à tout moment au pair</t>
  </si>
  <si>
    <t>05/10/2036 - Prix 100%. 
Option de rachat en cas de déqualification des fonds propres et Option de rachat pour des évènements fiscaux à tout moment au pair ; MREL/TLAC call à tout moment à partir du 5ème anniversaire de la date d’émission, au pair</t>
  </si>
  <si>
    <t>Date ultérieure d'exercice de l'option de rachat, s'il y'a lieu</t>
  </si>
  <si>
    <t>Annuel</t>
  </si>
  <si>
    <t>Tous les 5 ans</t>
  </si>
  <si>
    <t>Toutes dates dans la période 23/12/27 (inclus) et le 23/06/2028 (inclus) et toutes dates dans les 6 mois précédent les dates de révision (incluses). Date de révision : Toutes dates tombant au plus près de 5 ans ou multiple de 5 après la première date de révision</t>
  </si>
  <si>
    <t>Trimestriel</t>
  </si>
  <si>
    <t>Fixe devenant flottant</t>
  </si>
  <si>
    <t>7,875% puis à compter du 23/01/2024,taux de swap 5 ans USD + 4,898% (révision tous les 5 ans)</t>
  </si>
  <si>
    <t>7,5% puis à compter du 23/06/2026,taux de swap 5 ans GBP + 4,535% (révision tous les 5 ans)</t>
  </si>
  <si>
    <t>8,125% puis à compter du 23/12/2025, taux de mid-swap 5 ans USD + 6,185% (révision tous les 5 ans)</t>
  </si>
  <si>
    <t>6,875%, puis à compter du 23/09/2024 taux de mid-swap 5 ans USD + 4,319% (révision tous les 5 ans)</t>
  </si>
  <si>
    <t>4.000% puis à compter du 23/06/2028, taux de swap 5 ans EUR + 4,37% tous les 5 ans</t>
  </si>
  <si>
    <t>7,5% puis à compter du 23/06/2026,taux de swap 5 ans GBP contre SONIA + spread d'ajustement ISDA de 27.66bps + 4,535% (révision tous les 5 ans)</t>
  </si>
  <si>
    <t>Libor 3M JPY + 1,51 % jusqu'au 27/03/2022 ; A partir du 28/03/2022 TONA capitalisé + 153.944bps</t>
  </si>
  <si>
    <t xml:space="preserve">2,114%
</t>
  </si>
  <si>
    <t>3M Euribor + 3.50%</t>
  </si>
  <si>
    <t>Taux fixe de 4,000%, puis à compter du 10/01/2028, taux de swap 5 ans USD + 1,644% jusqu'au 10/01/2033</t>
  </si>
  <si>
    <t>Taux fixe de 1,25% à partir du 18/07/2018 jusqu'au 18/07/2023; taux variable à partir du 18/07/2023 jusqu'au 18/07/2028  6M JPY Libor + 1,106%</t>
  </si>
  <si>
    <t>Taux fixe de 1,249% à partir du 26/11/2018 jusqu'au 24/11/2023; taux variable à partir du 24/11/2023 jusqu'au 24/11/2028 Libor 6M JPY + 110bp</t>
  </si>
  <si>
    <t>Annuellement au 25 Mars, 2% ACT/ACT ICMA sans futurs ajustements</t>
  </si>
  <si>
    <t>3,8% jusqu'au 30/04/2026 puis 5Y SGD Swap Offer Rate + 170,7 bps jusqu'au 30/04/2031</t>
  </si>
  <si>
    <t>4.20% jusqu'au 29/05/2029, puis AUD 5Y semi-trimestriel Mid-Swap Rate + 238,3 bps jusqu'au 29/05/2034</t>
  </si>
  <si>
    <t>3M Euribor + 3.92%</t>
  </si>
  <si>
    <t>0,91% puis à compter du 24/01/2030, taux de swap 5 ans JPY+ 0,735% jusqu'au 24/01/2035</t>
  </si>
  <si>
    <t>1,678 % (JPY 5y Swap Offer Side Rate +168bps), payable semestriellement jusqu'au 4/06/2025, puis JPY Libor 6 mois plus 168 bps, payable semestriellement</t>
  </si>
  <si>
    <t>3,75%, puis à compter du 9/06/2035, taux  AUD Mid-Swap 5ans à la date de refixation plus la marge initiale de 2,699% jusqu'au 9/06/2040</t>
  </si>
  <si>
    <t>1.874% puis à compter du 09/12/2026 taux 5 ans Benchmark Gilt Rate + 150bp jusqu'au 09/12/2031</t>
  </si>
  <si>
    <t>3M Euribor + 3,14%</t>
  </si>
  <si>
    <t>3M Euribor + 3,10%</t>
  </si>
  <si>
    <t>3.27% puis à compter du 05/10/2036, le taux mid swap AUD 5 ans prévalant à cette date + 1.394%</t>
  </si>
  <si>
    <t>Pleine discrétion, discrétion partielle ou obligatoire (en termes de calendrier)</t>
  </si>
  <si>
    <t>Pleine discrétion</t>
  </si>
  <si>
    <t>Pleine discrétion, discrétion partielle ou obligatoire (en termes de montant)</t>
  </si>
  <si>
    <t>Existence d'un mécanisme de step-up ou d'une autre incitation au rachat (O/N)</t>
  </si>
  <si>
    <t>Non cumulatif</t>
  </si>
  <si>
    <t>Non convertible</t>
  </si>
  <si>
    <t>Si convertible, déclencheur de la conversion</t>
  </si>
  <si>
    <t>B ; C</t>
  </si>
  <si>
    <t>Si réduction du capital, permanente ou provisoire</t>
  </si>
  <si>
    <t>Permanente (B) ; Temporaire (C)</t>
  </si>
  <si>
    <t>Dettes super subordonnées</t>
  </si>
  <si>
    <t>Titres/prêts participatifs</t>
  </si>
  <si>
    <t>Dettes subordonnées de rang supérieur</t>
  </si>
  <si>
    <t>Existence de caractéristiques non conformes</t>
  </si>
  <si>
    <t>Dans l'affirmative, caractéristiques non conformes</t>
  </si>
  <si>
    <t>Absence de disposition contractuelle reconnaissant l’effectivité et la force exécutoire de l’exercice des pouvoirs de dépréciation et de conversion pour des émissions sous droit de pays tiers (Article 52 1. (q) du CRR n°575/2013 tel que modifié par le CRR n°2019/876)
(Admissibilité jusqu’à juin 2025)</t>
  </si>
  <si>
    <t>Absence de disposition contractuelle reconnaissant l’effectivité et la force exécutoire de l’exercice des pouvoirs de dépréciation et de conversion pour des émissions sous droit de pays tiers (Article 63. (o) du CRR n°575/2013 tel que modifié par le CRR n°2019/876)
(Admissibilité jusqu’à juin 2025)</t>
  </si>
  <si>
    <t>Explications</t>
  </si>
  <si>
    <t>Renflouement interne contractuel:
clause contractuelle déclenchant la réduction du capital si le ratio global de Credit Agricole SA ne respecte plus le minimum reglementaire et/ou sur intervention de l'autorite de supervision</t>
  </si>
  <si>
    <t>Renflouement interne reglementaire:
PoNV : défaillance avérée ou inévitable (art. L.613-31-15 CMF), Autorité compétente : ACPR, Conséquence : annulation / conversion des titres (en fonction du rang de subordination de l’instrument considéré) (art. 613-31-16 9° CMF)</t>
  </si>
  <si>
    <t>Renflouement interne contractuel:
clause contractuelle déclenchant la réduction du capital si le ratio CET1 Groupe Credit Agricole &lt; 7% ou le ratio CET1 Credit Agricole SA consolidé &lt; 5.125%</t>
  </si>
  <si>
    <t>Restauration du nominal en cas de résultat net consolidé positif pendant 2 exercices consécutifs, dans la limite du montant nécessaire pour continuer à respecter les exigences prudentielles</t>
  </si>
  <si>
    <t>Restauration du nominal à la discrétion de CASA et au prorata de tous les AT1 réduits, en cas de résultat net consolidé positif, dans la limite du Montant Maximum Distribuable (au sens de la CRD IV) applicable et du montant nécessaire pour continuer à respecter les exigences prudentielles</t>
  </si>
  <si>
    <t>La réduction du principal de l’instrument s’applique indirectement du fait du montage global en vertu duquel il est émis et des conséquences économiques qui en découlent</t>
  </si>
  <si>
    <t>Si à tout moment l'Autorité compétente décide, au vu du cadre réglementaire applicable, que les titres ne sont plus reconnus en tant que Capital Tier 2, l'émetteur peut, à partir du 1er janvier 2013, à son gré, et sous réserve de l'accord préalable de l'Autorité compétente, communiquer une notification de changement de statut aux détenteurs des titres conformément aux conditions de l’émission. Dès l’application de la notification d’un tel changement de statut, les clauses de subordination cessent de s'appliquer et les titres deviennent automatiquement des titres non subordonnés</t>
  </si>
  <si>
    <t>S’agissant du critère 7, nous considérons, sur la base de notre lecture actuelle du CRR n°575/2013 tel que modifié par le CRR n°2019/876, que les dispositions transitoires régissant l’admissibilité des instruments AT1 et Tier 2 au titre des dispositifs de grandfathering s’articulent tel que suit : (i) l’article 484 du CRR n°575/2013 tel que modifié par le CRR n°2019/876 renvoie à une admissibilité des instruments jusqu’au 31 décembre 2021, et (ii) l’article 494b du CRR n°575/2013 tel que modifié par le CRR n°2019/876 renvoie à une admissibilité des instruments jusqu’au 28 juin 2025</t>
  </si>
  <si>
    <t>67 M EUR</t>
  </si>
  <si>
    <t>30/06/2022</t>
  </si>
  <si>
    <t>CREDIT AGRICOLE S.A.</t>
  </si>
  <si>
    <t>US225313AP06 - USF2R125CJ25</t>
  </si>
  <si>
    <t>FR0014008N23</t>
  </si>
  <si>
    <t>FR0014009V14</t>
  </si>
  <si>
    <t>1 249 M USD</t>
  </si>
  <si>
    <t>1 248 M USD</t>
  </si>
  <si>
    <t>396 M GBP</t>
  </si>
  <si>
    <t>641 M EUR</t>
  </si>
  <si>
    <t>565 M EUR</t>
  </si>
  <si>
    <t>522 M EUR</t>
  </si>
  <si>
    <t>1 026 M EUR</t>
  </si>
  <si>
    <t>600 M EUR</t>
  </si>
  <si>
    <t>611 M EUR</t>
  </si>
  <si>
    <t>975 M EUR</t>
  </si>
  <si>
    <t>930 M EUR</t>
  </si>
  <si>
    <t>657 M EUR</t>
  </si>
  <si>
    <t>461 M EUR</t>
  </si>
  <si>
    <t>749 M EUR</t>
  </si>
  <si>
    <t>303 M EUR</t>
  </si>
  <si>
    <t>212 M EUR</t>
  </si>
  <si>
    <t>110 M AUD</t>
  </si>
  <si>
    <t>247 M SGD</t>
  </si>
  <si>
    <t>Option de rachat à la main de l'émetteur : à partir du 23/03/2029 ; prix : 100%
Option de rachat en cas de déqualification des fonds propres et Option de rachat pour des évènements fiscaux à tout moment au pair ; 
En cas d’évènement déqualifiant MREL/TLAC : à tout moment à partir du 5ème anniversaire de la date d’émission, au pair</t>
  </si>
  <si>
    <t>22/07/2027 - Prix 100%. 
Option de rachat en cas de déqualification des fonds propres et Option de rachat pour des évènements fiscaux à tout moment au pair ; MREL/TLAC call à tout moment à partir du 5ème anniversaire de la date d’émission, au pair</t>
  </si>
  <si>
    <t>Toutes dates dans la période 23/03/29 (inclus) et le 23/09/2029 (inclus) et toutes dates dans les 3 mois précédent les dates de révision (incluses). Date de révision : Toutes dates tombant au plus près de 5 ans ou multiple de 5 après la première date de révision</t>
  </si>
  <si>
    <t>4,75% puis à compter du 23/09/2029, taux du Constant Maturity $ Treasury (CMT) 5 ans + 3.237% tous les 5 ans</t>
  </si>
  <si>
    <t>1,625 % , puis à compter du 5/06/2025, taux mid-swap EUR 5 ans  plus 190 bps  jusqu'au 5/06/2030</t>
  </si>
  <si>
    <t>3.95% puis à compter du 22/07/2027, le taux swap 5-year SGD SORA-OIS + une marge de 1.609% payable semestriellement jusqu’à échéance</t>
  </si>
  <si>
    <t>https://www.credit-agricole.com/en/pdfPreview/191513</t>
  </si>
  <si>
    <t>https://www.credit-agricole.com/pdfPreview/192141</t>
  </si>
  <si>
    <t>https://www.credit-agricole.com/pdfPreview/193469</t>
  </si>
  <si>
    <t>FR0014007MK3</t>
  </si>
  <si>
    <t>FR0014007ML1</t>
  </si>
  <si>
    <t>FR0014007V57</t>
  </si>
  <si>
    <t>FR0014008P62</t>
  </si>
  <si>
    <t>FR0014009UQ9</t>
  </si>
  <si>
    <t>FR0014009UH8</t>
  </si>
  <si>
    <t>12/01/2027 - Prix 100%
Evènement fiscal : A tout moment, au pair ; Disqualification MREL/TLAC : A tout moment, au pair</t>
  </si>
  <si>
    <t>22/04/2026 - 100%
Evènement fiscal : A tout moment, au pair ; Disqualification MREL/TLAC : A tout moment, au pair</t>
  </si>
  <si>
    <t>Variable</t>
  </si>
  <si>
    <t>Taux fixe de 0,625% à partir du 12/01/2022 jusqu'au 12/01/2027 ; taux variable à partir du 12/01/2027 jusqu'au 12/01/2028 : E3M + 60 bps</t>
  </si>
  <si>
    <t>EURIBOR3M + 94 bps</t>
  </si>
  <si>
    <t>Taux fixe de 1.875% à partir du 22/04/2022 jusqu'au 22/04/2026 ; taux variable à partir du 22/04/2026 jusqu'au 22/04/2027 : E3M + 77 bps</t>
  </si>
  <si>
    <t>https://www.credit-agricole.com/en/pdfPreview/191497</t>
  </si>
  <si>
    <t>https://www.credit-agricole.com/en/pdfPreview/191498</t>
  </si>
  <si>
    <t>https://www.credit-agricole.com/en/pdfPreview/191608</t>
  </si>
  <si>
    <t>https://www.credit-agricole.com/en/pdfPreview/192155</t>
  </si>
  <si>
    <t>https://www.credit-agricole.com/en/pdfPreview/193472</t>
  </si>
  <si>
    <t>https://www.credit-agricole.com/en/pdfPreview/193471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</si>
</sst>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quot;M EUR&quot;"/>
    <numFmt numFmtId="165" formatCode="#,##0.000"/>
    <numFmt numFmtId="166" formatCode="0.000%"/>
    <numFmt numFmtId="167" formatCode="0.0000"/>
  </numFmts>
  <fonts count="20" x14ac:knownFonts="1">
    <font>
      <sz val="10"/>
      <color theme="1"/>
      <name val="Arial"/>
      <family val="2"/>
    </font>
    <font>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2"/>
      <color theme="1"/>
      <name val="Calibri"/>
      <family val="2"/>
      <scheme val="minor"/>
    </font>
    <font>
      <b/>
      <sz val="11"/>
      <color theme="1"/>
      <name val="Calibri"/>
      <family val="2"/>
      <scheme val="minor"/>
    </font>
    <font>
      <sz val="10"/>
      <color rgb="FFFF0000"/>
      <name val="Calibri"/>
      <family val="2"/>
      <scheme val="minor"/>
    </font>
    <font>
      <sz val="11"/>
      <color indexed="8"/>
      <name val="Calibri"/>
      <family val="2"/>
    </font>
    <font>
      <sz val="10"/>
      <color indexed="8"/>
      <name val="Calibri"/>
      <family val="2"/>
      <scheme val="minor"/>
    </font>
    <font>
      <sz val="10"/>
      <name val="Arial"/>
      <family val="2"/>
    </font>
    <font>
      <sz val="10"/>
      <name val="Calibri"/>
      <family val="2"/>
      <scheme val="minor"/>
    </font>
    <font>
      <u/>
      <sz val="11"/>
      <color theme="10"/>
      <name val="Calibri"/>
      <family val="2"/>
      <scheme val="minor"/>
    </font>
    <font>
      <b/>
      <sz val="10"/>
      <name val="Calibri"/>
      <family val="2"/>
    </font>
    <font>
      <sz val="10"/>
      <name val="Calibri"/>
      <family val="2"/>
    </font>
    <font>
      <b/>
      <sz val="12"/>
      <name val="Calibri"/>
      <family val="2"/>
      <scheme val="minor"/>
    </font>
    <font>
      <sz val="11"/>
      <name val="Calibri"/>
      <family val="2"/>
      <scheme val="minor"/>
    </font>
    <font>
      <u/>
      <sz val="10"/>
      <name val="Calibri"/>
      <family val="2"/>
      <scheme val="minor"/>
    </font>
    <font>
      <u/>
      <sz val="11"/>
      <name val="Calibri"/>
      <family val="2"/>
      <scheme val="minor"/>
    </font>
    <font>
      <b/>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9D9D9"/>
        <bgColor rgb="FF000000"/>
      </patternFill>
    </fill>
    <fill>
      <patternFill patternType="solid">
        <fgColor rgb="FF009597"/>
        <bgColor indexed="64"/>
      </patternFill>
    </fill>
  </fills>
  <borders count="4">
    <border>
      <left/>
      <right/>
      <top/>
      <bottom/>
      <diagonal/>
    </border>
    <border>
      <left/>
      <right/>
      <top style="thin">
        <color auto="1"/>
      </top>
      <bottom/>
      <diagonal/>
    </border>
    <border>
      <left/>
      <right/>
      <top/>
      <bottom style="thin">
        <color indexed="64"/>
      </bottom>
      <diagonal/>
    </border>
    <border>
      <left/>
      <right/>
      <top style="thin">
        <color auto="1"/>
      </top>
      <bottom style="thin">
        <color auto="1"/>
      </bottom>
      <diagonal/>
    </border>
  </borders>
  <cellStyleXfs count="6">
    <xf numFmtId="0" fontId="0" fillId="0" borderId="0"/>
    <xf numFmtId="0" fontId="1" fillId="0" borderId="0"/>
    <xf numFmtId="0" fontId="8" fillId="0" borderId="0"/>
    <xf numFmtId="0" fontId="1" fillId="0" borderId="0"/>
    <xf numFmtId="0" fontId="10" fillId="0" borderId="0"/>
    <xf numFmtId="0" fontId="12" fillId="0" borderId="0" applyNumberFormat="0" applyFill="0" applyBorder="0" applyAlignment="0" applyProtection="0"/>
  </cellStyleXfs>
  <cellXfs count="100">
    <xf numFmtId="0" fontId="0" fillId="0" borderId="0" xfId="0"/>
    <xf numFmtId="0" fontId="9" fillId="0" borderId="3" xfId="2" applyFont="1" applyFill="1" applyBorder="1" applyAlignment="1" applyProtection="1">
      <alignment horizontal="center" vertical="center" wrapText="1"/>
    </xf>
    <xf numFmtId="0" fontId="2" fillId="0" borderId="3" xfId="3" applyFont="1" applyFill="1" applyBorder="1" applyAlignment="1" applyProtection="1">
      <alignment horizontal="center" vertical="center" wrapText="1"/>
    </xf>
    <xf numFmtId="0" fontId="2" fillId="0" borderId="3" xfId="3" applyFont="1" applyFill="1" applyBorder="1" applyAlignment="1" applyProtection="1">
      <alignment horizontal="left" vertical="center" wrapText="1"/>
    </xf>
    <xf numFmtId="0" fontId="4" fillId="0" borderId="3" xfId="4" applyFont="1" applyFill="1" applyBorder="1" applyAlignment="1" applyProtection="1">
      <alignment horizontal="center" vertical="center" wrapText="1"/>
    </xf>
    <xf numFmtId="3" fontId="9" fillId="0" borderId="3" xfId="2" applyNumberFormat="1" applyFont="1" applyFill="1" applyBorder="1" applyAlignment="1" applyProtection="1">
      <alignment horizontal="center" vertical="center" wrapText="1"/>
    </xf>
    <xf numFmtId="164" fontId="9" fillId="0" borderId="3" xfId="2" applyNumberFormat="1" applyFont="1" applyFill="1" applyBorder="1" applyAlignment="1" applyProtection="1">
      <alignment horizontal="center" vertical="center" wrapText="1"/>
    </xf>
    <xf numFmtId="10" fontId="9" fillId="0" borderId="3" xfId="2" applyNumberFormat="1" applyFont="1" applyFill="1" applyBorder="1" applyAlignment="1" applyProtection="1">
      <alignment horizontal="center" vertical="center" wrapText="1"/>
    </xf>
    <xf numFmtId="14" fontId="9" fillId="0" borderId="3" xfId="2" applyNumberFormat="1" applyFont="1" applyFill="1" applyBorder="1" applyAlignment="1" applyProtection="1">
      <alignment horizontal="center" vertical="center" wrapText="1"/>
    </xf>
    <xf numFmtId="0" fontId="4" fillId="0" borderId="3" xfId="4" applyNumberFormat="1" applyFont="1" applyFill="1" applyBorder="1" applyAlignment="1" applyProtection="1">
      <alignment horizontal="center" vertical="center" wrapText="1"/>
    </xf>
    <xf numFmtId="0" fontId="12" fillId="0" borderId="3" xfId="5" applyFill="1" applyBorder="1" applyAlignment="1" applyProtection="1">
      <alignment horizontal="center" vertical="center" wrapText="1"/>
    </xf>
    <xf numFmtId="0" fontId="14" fillId="4" borderId="3" xfId="4" applyFont="1" applyFill="1" applyBorder="1" applyAlignment="1" applyProtection="1">
      <alignment horizontal="left" vertical="center" wrapText="1"/>
    </xf>
    <xf numFmtId="0" fontId="1" fillId="0" borderId="0" xfId="3" applyFill="1" applyProtection="1"/>
    <xf numFmtId="0" fontId="11" fillId="0" borderId="3" xfId="2" applyFont="1" applyFill="1" applyBorder="1" applyAlignment="1">
      <alignment horizontal="center" vertical="center" wrapText="1"/>
    </xf>
    <xf numFmtId="0" fontId="17" fillId="0" borderId="3" xfId="5" applyFont="1" applyFill="1" applyBorder="1" applyAlignment="1">
      <alignment horizontal="center" vertical="center" wrapText="1"/>
    </xf>
    <xf numFmtId="0" fontId="18" fillId="0" borderId="3" xfId="5" applyFont="1" applyFill="1" applyBorder="1" applyAlignment="1">
      <alignment horizontal="center" vertical="center" wrapText="1"/>
    </xf>
    <xf numFmtId="0" fontId="18" fillId="0" borderId="3" xfId="5" applyFont="1" applyBorder="1" applyAlignment="1">
      <alignment horizontal="center" vertical="center" wrapText="1"/>
    </xf>
    <xf numFmtId="0" fontId="3" fillId="2" borderId="0" xfId="0" applyFont="1" applyFill="1" applyBorder="1" applyAlignment="1" applyProtection="1">
      <alignment wrapText="1"/>
    </xf>
    <xf numFmtId="0" fontId="0" fillId="0" borderId="0" xfId="0" applyFill="1"/>
    <xf numFmtId="0" fontId="0" fillId="0" borderId="0" xfId="0" applyFill="1" applyProtection="1"/>
    <xf numFmtId="0" fontId="0" fillId="0" borderId="0" xfId="0" applyFill="1" applyAlignment="1" applyProtection="1">
      <alignment wrapText="1"/>
    </xf>
    <xf numFmtId="0" fontId="0" fillId="0" borderId="0" xfId="0" applyFill="1" applyAlignment="1">
      <alignment wrapText="1"/>
    </xf>
    <xf numFmtId="0" fontId="6" fillId="0" borderId="0" xfId="0" applyFont="1" applyFill="1" applyAlignment="1" applyProtection="1">
      <alignment wrapText="1"/>
    </xf>
    <xf numFmtId="14" fontId="5" fillId="0" borderId="0" xfId="0" applyNumberFormat="1" applyFont="1" applyFill="1" applyAlignment="1" applyProtection="1">
      <alignment horizontal="left" vertical="center" wrapText="1"/>
    </xf>
    <xf numFmtId="0" fontId="2" fillId="3" borderId="3" xfId="0" applyFont="1" applyFill="1" applyBorder="1" applyAlignment="1" applyProtection="1">
      <alignment horizontal="center" vertical="center" wrapText="1"/>
    </xf>
    <xf numFmtId="0" fontId="2" fillId="3" borderId="3" xfId="0" applyFont="1" applyFill="1" applyBorder="1" applyAlignment="1" applyProtection="1">
      <alignment horizontal="left" vertical="center" wrapText="1"/>
    </xf>
    <xf numFmtId="0" fontId="3" fillId="3" borderId="3" xfId="0" applyFont="1" applyFill="1" applyBorder="1" applyAlignment="1" applyProtection="1">
      <alignment wrapText="1"/>
    </xf>
    <xf numFmtId="0" fontId="7" fillId="3" borderId="3" xfId="0" applyFont="1" applyFill="1" applyBorder="1" applyAlignment="1" applyProtection="1">
      <alignment horizontal="center" vertical="center" wrapText="1"/>
    </xf>
    <xf numFmtId="0" fontId="0" fillId="0" borderId="0" xfId="0" applyFill="1" applyBorder="1" applyAlignment="1" applyProtection="1">
      <alignment wrapText="1"/>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0" fillId="0" borderId="0" xfId="0" applyFill="1" applyBorder="1" applyAlignment="1">
      <alignment wrapText="1"/>
    </xf>
    <xf numFmtId="0" fontId="2" fillId="3" borderId="3"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11" fillId="0" borderId="3" xfId="0" applyFont="1" applyFill="1" applyBorder="1" applyAlignment="1" applyProtection="1">
      <alignment horizontal="center" vertical="center" wrapText="1"/>
    </xf>
    <xf numFmtId="0" fontId="3" fillId="0" borderId="0" xfId="0" applyFont="1" applyFill="1" applyBorder="1" applyAlignment="1" applyProtection="1">
      <alignment wrapText="1"/>
    </xf>
    <xf numFmtId="3" fontId="3" fillId="0" borderId="0" xfId="0" applyNumberFormat="1" applyFont="1" applyFill="1" applyBorder="1" applyAlignment="1" applyProtection="1">
      <alignment wrapText="1"/>
    </xf>
    <xf numFmtId="164" fontId="11" fillId="0" borderId="3" xfId="0" applyNumberFormat="1" applyFont="1" applyFill="1" applyBorder="1" applyAlignment="1" applyProtection="1">
      <alignment horizontal="center" vertical="center" wrapText="1"/>
    </xf>
    <xf numFmtId="3" fontId="0" fillId="0" borderId="0" xfId="0" applyNumberFormat="1" applyFill="1" applyBorder="1" applyAlignment="1">
      <alignment wrapText="1"/>
    </xf>
    <xf numFmtId="0" fontId="3" fillId="0" borderId="3" xfId="0" applyFont="1" applyFill="1" applyBorder="1" applyAlignment="1" applyProtection="1">
      <alignment horizontal="center" vertical="center" wrapText="1"/>
    </xf>
    <xf numFmtId="14" fontId="3" fillId="2" borderId="0" xfId="0" applyNumberFormat="1" applyFont="1" applyFill="1" applyBorder="1" applyAlignment="1" applyProtection="1">
      <alignment wrapText="1"/>
    </xf>
    <xf numFmtId="0" fontId="11" fillId="2" borderId="3" xfId="0" applyFont="1" applyFill="1" applyBorder="1" applyAlignment="1" applyProtection="1">
      <alignment horizontal="center" vertical="center" wrapText="1"/>
    </xf>
    <xf numFmtId="14" fontId="11" fillId="2" borderId="3" xfId="0" applyNumberFormat="1" applyFont="1" applyFill="1" applyBorder="1" applyAlignment="1" applyProtection="1">
      <alignment horizontal="center" vertical="center" wrapText="1"/>
    </xf>
    <xf numFmtId="10" fontId="0" fillId="0" borderId="0" xfId="0" applyNumberFormat="1" applyFill="1" applyBorder="1" applyAlignment="1" applyProtection="1">
      <alignment wrapText="1"/>
    </xf>
    <xf numFmtId="10" fontId="2" fillId="2" borderId="3" xfId="0" applyNumberFormat="1" applyFont="1" applyFill="1" applyBorder="1" applyAlignment="1" applyProtection="1">
      <alignment horizontal="left" vertical="center" wrapText="1"/>
    </xf>
    <xf numFmtId="10" fontId="3" fillId="2" borderId="0" xfId="0" applyNumberFormat="1" applyFont="1" applyFill="1" applyBorder="1" applyAlignment="1" applyProtection="1">
      <alignment wrapText="1"/>
    </xf>
    <xf numFmtId="10" fontId="11" fillId="2" borderId="3" xfId="0" applyNumberFormat="1" applyFont="1" applyFill="1" applyBorder="1" applyAlignment="1" applyProtection="1">
      <alignment horizontal="center" vertical="center" wrapText="1"/>
    </xf>
    <xf numFmtId="10" fontId="0" fillId="0" borderId="0" xfId="0" applyNumberFormat="1" applyFill="1" applyBorder="1" applyAlignment="1">
      <alignment wrapText="1"/>
    </xf>
    <xf numFmtId="0" fontId="0" fillId="2" borderId="0" xfId="0" applyFill="1" applyBorder="1" applyAlignment="1" applyProtection="1">
      <alignment wrapText="1"/>
    </xf>
    <xf numFmtId="0" fontId="0" fillId="2" borderId="0" xfId="0" applyFill="1" applyAlignment="1" applyProtection="1">
      <alignment wrapText="1"/>
    </xf>
    <xf numFmtId="0" fontId="0" fillId="2" borderId="0" xfId="0" applyFill="1" applyProtection="1"/>
    <xf numFmtId="0" fontId="0" fillId="2" borderId="0" xfId="0" applyFill="1"/>
    <xf numFmtId="0" fontId="15" fillId="0" borderId="0" xfId="0" applyFont="1" applyFill="1" applyAlignment="1">
      <alignment vertical="center"/>
    </xf>
    <xf numFmtId="0" fontId="16" fillId="0" borderId="0" xfId="0" applyFont="1" applyAlignment="1">
      <alignment horizontal="left"/>
    </xf>
    <xf numFmtId="0" fontId="16" fillId="0" borderId="0" xfId="0" applyFont="1"/>
    <xf numFmtId="0" fontId="15" fillId="0" borderId="0" xfId="0" applyFont="1" applyFill="1" applyAlignment="1">
      <alignment horizontal="center" vertical="center"/>
    </xf>
    <xf numFmtId="14" fontId="15" fillId="0" borderId="0" xfId="0" applyNumberFormat="1" applyFont="1" applyFill="1" applyAlignment="1">
      <alignment horizontal="left" vertical="center"/>
    </xf>
    <xf numFmtId="3" fontId="16" fillId="0" borderId="0" xfId="0" applyNumberFormat="1" applyFont="1"/>
    <xf numFmtId="3" fontId="16" fillId="0" borderId="0" xfId="0" applyNumberFormat="1" applyFont="1" applyFill="1"/>
    <xf numFmtId="3" fontId="16" fillId="0" borderId="0" xfId="0" applyNumberFormat="1" applyFont="1" applyAlignment="1">
      <alignment horizontal="center"/>
    </xf>
    <xf numFmtId="0" fontId="4" fillId="3" borderId="3" xfId="0" applyFont="1" applyFill="1" applyBorder="1" applyAlignment="1">
      <alignment horizontal="center" vertical="center"/>
    </xf>
    <xf numFmtId="0" fontId="4"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6" fillId="0" borderId="0" xfId="0" applyFont="1" applyFill="1"/>
    <xf numFmtId="0" fontId="16" fillId="0" borderId="0" xfId="0" applyFont="1" applyFill="1" applyAlignment="1">
      <alignment horizontal="center"/>
    </xf>
    <xf numFmtId="0" fontId="16" fillId="0" borderId="0" xfId="0" quotePrefix="1" applyFont="1" applyFill="1"/>
    <xf numFmtId="0" fontId="4" fillId="3" borderId="3" xfId="0" applyFont="1" applyFill="1" applyBorder="1" applyAlignment="1">
      <alignment horizontal="left" vertical="center"/>
    </xf>
    <xf numFmtId="1" fontId="11" fillId="0" borderId="3" xfId="0" applyNumberFormat="1" applyFont="1" applyFill="1" applyBorder="1" applyAlignment="1">
      <alignment horizontal="center" vertical="center" wrapText="1"/>
    </xf>
    <xf numFmtId="3" fontId="11" fillId="0" borderId="3" xfId="0" applyNumberFormat="1" applyFont="1" applyFill="1" applyBorder="1" applyAlignment="1">
      <alignment horizontal="center" vertical="center" wrapText="1"/>
    </xf>
    <xf numFmtId="0" fontId="4" fillId="2" borderId="3" xfId="0" applyFont="1" applyFill="1" applyBorder="1" applyAlignment="1">
      <alignment horizontal="left" vertical="center" wrapText="1"/>
    </xf>
    <xf numFmtId="165" fontId="11" fillId="0" borderId="3" xfId="0" applyNumberFormat="1" applyFont="1" applyFill="1" applyBorder="1" applyAlignment="1">
      <alignment horizontal="center" vertical="center" wrapText="1"/>
    </xf>
    <xf numFmtId="10" fontId="11" fillId="0" borderId="3" xfId="0" applyNumberFormat="1" applyFont="1" applyFill="1" applyBorder="1" applyAlignment="1">
      <alignment horizontal="center" vertical="center" wrapText="1"/>
    </xf>
    <xf numFmtId="166" fontId="11" fillId="0" borderId="3" xfId="0" applyNumberFormat="1" applyFont="1" applyFill="1" applyBorder="1" applyAlignment="1">
      <alignment horizontal="center" vertical="center" wrapText="1"/>
    </xf>
    <xf numFmtId="14" fontId="11" fillId="0" borderId="3"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10" fontId="11" fillId="3" borderId="3" xfId="0" applyNumberFormat="1" applyFont="1" applyFill="1" applyBorder="1" applyAlignment="1">
      <alignment horizontal="center" vertical="center" wrapText="1"/>
    </xf>
    <xf numFmtId="167" fontId="16" fillId="0" borderId="0" xfId="0" applyNumberFormat="1" applyFont="1"/>
    <xf numFmtId="0" fontId="11" fillId="0" borderId="3" xfId="0" quotePrefix="1" applyFont="1" applyFill="1" applyBorder="1" applyAlignment="1">
      <alignment horizontal="center" vertical="center" wrapText="1"/>
    </xf>
    <xf numFmtId="0" fontId="11" fillId="0" borderId="3" xfId="0" applyFont="1" applyBorder="1" applyAlignment="1">
      <alignment horizontal="center" vertical="center"/>
    </xf>
    <xf numFmtId="0" fontId="19" fillId="5" borderId="0" xfId="0" applyFont="1" applyFill="1" applyAlignment="1" applyProtection="1">
      <alignment wrapText="1"/>
    </xf>
    <xf numFmtId="0" fontId="9" fillId="0" borderId="0" xfId="2"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10" fontId="11" fillId="2" borderId="0" xfId="0" applyNumberFormat="1" applyFont="1" applyFill="1" applyBorder="1" applyAlignment="1" applyProtection="1">
      <alignment horizontal="center" vertical="center" wrapText="1"/>
    </xf>
    <xf numFmtId="0" fontId="0" fillId="0" borderId="0" xfId="0" applyFill="1" applyBorder="1" applyProtection="1"/>
    <xf numFmtId="0" fontId="0" fillId="0" borderId="0" xfId="0" applyFill="1" applyBorder="1"/>
    <xf numFmtId="0" fontId="0" fillId="2" borderId="0" xfId="0" applyFill="1" applyBorder="1" applyProtection="1"/>
    <xf numFmtId="0" fontId="0" fillId="2" borderId="0" xfId="0" applyFill="1" applyBorder="1"/>
    <xf numFmtId="0" fontId="12" fillId="0" borderId="3" xfId="5"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2" fillId="3" borderId="3" xfId="0" applyFont="1" applyFill="1" applyBorder="1" applyAlignment="1" applyProtection="1">
      <alignment horizontal="left" vertical="center" wrapText="1"/>
    </xf>
    <xf numFmtId="0" fontId="4" fillId="0" borderId="1" xfId="4" applyFont="1" applyFill="1" applyBorder="1" applyAlignment="1" applyProtection="1">
      <alignment horizontal="center" vertical="center" wrapText="1"/>
    </xf>
    <xf numFmtId="0" fontId="4" fillId="0" borderId="2" xfId="4" applyFont="1" applyFill="1" applyBorder="1" applyAlignment="1" applyProtection="1">
      <alignment horizontal="center" vertical="center" wrapText="1"/>
    </xf>
    <xf numFmtId="0" fontId="13" fillId="4" borderId="2" xfId="4"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cellXfs>
  <cellStyles count="6">
    <cellStyle name="Lien hypertexte" xfId="5" builtinId="8"/>
    <cellStyle name="Normal" xfId="0" builtinId="0"/>
    <cellStyle name="Normal 10" xfId="4"/>
    <cellStyle name="Normal 2" xfId="1"/>
    <cellStyle name="Normal 2 57" xfId="3"/>
    <cellStyle name="Normal_Feuil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ts01/DPF_FONDS_PROPRES/1.%20DPF%20FP%20Capital%20Planning/4.%20Arr&#234;t&#233;s/2021/T4/Pilier%20III/_37%20crit&#232;res/FP/FP%2037%20crit&#232;res%20-%20T4%202021_v%20apr&#232;s%20revue%20EX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OUGOMF\AppData\Local\Microsoft\Windows\Temporary%20Internet%20Files\Content.Outlook\4KCYQ1OE\CET%201%20-Nouvelle%20maquette%20tableau%20dette%20sub%20P3%20et%20%20P4_T3%20v3.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NP/SNP%2037%20crit&#232;res-%20T2%2022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Langue et Mode op"/>
      <sheetName val="P4"/>
      <sheetName val="P3"/>
      <sheetName val="Echéanc VN € P3"/>
      <sheetName val="Echéanc VN Dev P3"/>
      <sheetName val="Echéanc VN € P4"/>
      <sheetName val="Echéanc VN Dev P4"/>
      <sheetName val="Synthèse CET1"/>
      <sheetName val="CTRL CA1 P4"/>
      <sheetName val="CTRL CA1 P3"/>
      <sheetName val="Extraction Calypso"/>
    </sheetNames>
    <sheetDataSet>
      <sheetData sheetId="0"/>
      <sheetData sheetId="1">
        <row r="3">
          <cell r="C3" t="str">
            <v>FR</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ments CET1 P3"/>
      <sheetName val="instruments CET1 P4"/>
      <sheetName val="Source menu déroulant"/>
      <sheetName val="Sources anciens tableaux"/>
      <sheetName val="Base Titres"/>
    </sheetNames>
    <sheetDataSet>
      <sheetData sheetId="0"/>
      <sheetData sheetId="1"/>
      <sheetData sheetId="2"/>
      <sheetData sheetId="3"/>
      <sheetData sheetId="4">
        <row r="1">
          <cell r="C1">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P 37 Crit.- EN"/>
      <sheetName val="SNP 37 Crit.- FR"/>
      <sheetName val="Source fichier"/>
      <sheetName val="extract calypso"/>
      <sheetName val="Sheet1"/>
      <sheetName val="DCC-CI"/>
      <sheetName val="R-GLI020"/>
      <sheetName val="Réconciliation"/>
    </sheetNames>
    <sheetDataSet>
      <sheetData sheetId="0"/>
      <sheetData sheetId="1"/>
      <sheetData sheetId="2"/>
      <sheetData sheetId="3">
        <row r="2">
          <cell r="I2" t="str">
            <v>US22535WAB37-US22536PAB76</v>
          </cell>
          <cell r="J2" t="str">
            <v>Fixed</v>
          </cell>
          <cell r="K2" t="str">
            <v>SA</v>
          </cell>
          <cell r="L2" t="str">
            <v>Fixed coupon</v>
          </cell>
          <cell r="M2" t="str">
            <v>Fixed</v>
          </cell>
          <cell r="N2">
            <v>250000</v>
          </cell>
          <cell r="O2" t="str">
            <v>Bond</v>
          </cell>
          <cell r="P2" t="str">
            <v>Non-structured/Vanilla</v>
          </cell>
          <cell r="Q2" t="str">
            <v>US</v>
          </cell>
          <cell r="R2" t="str">
            <v>Yes (Contractual recognition of bail-in powers)</v>
          </cell>
          <cell r="S2" t="str">
            <v>USD</v>
          </cell>
          <cell r="T2">
            <v>884799151</v>
          </cell>
          <cell r="U2">
            <v>884799151</v>
          </cell>
          <cell r="V2">
            <v>17336533</v>
          </cell>
          <cell r="W2">
            <v>1000000000</v>
          </cell>
          <cell r="X2">
            <v>1000000000</v>
          </cell>
          <cell r="Y2">
            <v>19593750</v>
          </cell>
          <cell r="Z2" t="str">
            <v>0.0412</v>
          </cell>
          <cell r="AA2">
            <v>42745</v>
          </cell>
          <cell r="AB2">
            <v>46397</v>
          </cell>
          <cell r="AC2">
            <v>46397</v>
          </cell>
          <cell r="AD2" t="str">
            <v>Public</v>
          </cell>
          <cell r="AE2" t="str">
            <v>HPFHU0OQ28E4N0NFVK49</v>
          </cell>
          <cell r="AF2" t="str">
            <v>BNYNY</v>
          </cell>
          <cell r="AH2" t="str">
            <v>Not Applicable</v>
          </cell>
          <cell r="AJ2" t="str">
            <v>DTC's MMI</v>
          </cell>
          <cell r="AK2" t="str">
            <v>BONY NEW YORK</v>
          </cell>
          <cell r="AL2" t="str">
            <v>DTC</v>
          </cell>
          <cell r="AM2" t="str">
            <v>Unsecured</v>
          </cell>
          <cell r="AN2">
            <v>0</v>
          </cell>
          <cell r="AS2">
            <v>1000</v>
          </cell>
          <cell r="AV2">
            <v>0</v>
          </cell>
          <cell r="AW2">
            <v>4.125</v>
          </cell>
          <cell r="AX2">
            <v>4.125</v>
          </cell>
          <cell r="AZ2">
            <v>99.49799999999999</v>
          </cell>
        </row>
        <row r="3">
          <cell r="I3" t="str">
            <v>US22535WAD92-US22536PAD33</v>
          </cell>
          <cell r="J3" t="str">
            <v>Fixed</v>
          </cell>
          <cell r="K3" t="str">
            <v>SA</v>
          </cell>
          <cell r="L3" t="str">
            <v>Fixed coupon</v>
          </cell>
          <cell r="M3" t="str">
            <v>Fixed</v>
          </cell>
          <cell r="N3">
            <v>250000</v>
          </cell>
          <cell r="O3" t="str">
            <v>Bond</v>
          </cell>
          <cell r="P3" t="str">
            <v>Non-structured/Vanilla</v>
          </cell>
          <cell r="Q3" t="str">
            <v>US</v>
          </cell>
          <cell r="R3" t="str">
            <v>Yes (Contractual recognition of bail-in powers)</v>
          </cell>
          <cell r="S3" t="str">
            <v>USD</v>
          </cell>
          <cell r="T3">
            <v>1327198726</v>
          </cell>
          <cell r="U3">
            <v>1327198726</v>
          </cell>
          <cell r="V3">
            <v>10424040</v>
          </cell>
          <cell r="W3">
            <v>1500000000</v>
          </cell>
          <cell r="X3">
            <v>1500000000</v>
          </cell>
          <cell r="Y3">
            <v>11781250</v>
          </cell>
          <cell r="Z3" t="str">
            <v>0.0325</v>
          </cell>
          <cell r="AA3">
            <v>43012</v>
          </cell>
          <cell r="AB3">
            <v>45569</v>
          </cell>
          <cell r="AC3">
            <v>45569</v>
          </cell>
          <cell r="AD3" t="str">
            <v>Public</v>
          </cell>
          <cell r="AE3" t="str">
            <v>HPFHU0OQ28E4N0NFVK49</v>
          </cell>
          <cell r="AF3" t="str">
            <v>BNYNY</v>
          </cell>
          <cell r="AH3" t="str">
            <v>Not Applicable</v>
          </cell>
          <cell r="AJ3" t="str">
            <v>DTC's MMI</v>
          </cell>
          <cell r="AK3" t="str">
            <v>BONY NEW YORK</v>
          </cell>
          <cell r="AL3" t="str">
            <v>DTC</v>
          </cell>
          <cell r="AM3" t="str">
            <v>Unsecured</v>
          </cell>
          <cell r="AN3">
            <v>0</v>
          </cell>
          <cell r="AS3">
            <v>1000</v>
          </cell>
          <cell r="AV3">
            <v>0</v>
          </cell>
          <cell r="AW3">
            <v>3.25</v>
          </cell>
          <cell r="AX3">
            <v>3.25</v>
          </cell>
          <cell r="AZ3">
            <v>99.634</v>
          </cell>
        </row>
        <row r="4">
          <cell r="I4" t="str">
            <v>US22535WAE75-US22536PAE16</v>
          </cell>
          <cell r="J4" t="str">
            <v>Fixed</v>
          </cell>
          <cell r="K4" t="str">
            <v>SA</v>
          </cell>
          <cell r="L4" t="str">
            <v>Fixed coupon</v>
          </cell>
          <cell r="M4" t="str">
            <v>Fixed</v>
          </cell>
          <cell r="N4">
            <v>250000</v>
          </cell>
          <cell r="O4" t="str">
            <v>Bond</v>
          </cell>
          <cell r="P4" t="str">
            <v>Non-structured/Vanilla</v>
          </cell>
          <cell r="Q4" t="str">
            <v>US</v>
          </cell>
          <cell r="R4" t="str">
            <v>Yes (Contractual recognition of bail-in powers)</v>
          </cell>
          <cell r="S4" t="str">
            <v>USD</v>
          </cell>
          <cell r="T4">
            <v>1105998938</v>
          </cell>
          <cell r="U4">
            <v>1105998938</v>
          </cell>
          <cell r="V4">
            <v>7718951</v>
          </cell>
          <cell r="W4">
            <v>1250000000</v>
          </cell>
          <cell r="X4">
            <v>1250000000</v>
          </cell>
          <cell r="Y4">
            <v>8723958</v>
          </cell>
          <cell r="Z4" t="str">
            <v>0.0375</v>
          </cell>
          <cell r="AA4">
            <v>43214</v>
          </cell>
          <cell r="AB4">
            <v>45040</v>
          </cell>
          <cell r="AC4">
            <v>45040</v>
          </cell>
          <cell r="AD4" t="str">
            <v>Public</v>
          </cell>
          <cell r="AE4" t="str">
            <v>HPFHU0OQ28E4N0NFVK49</v>
          </cell>
          <cell r="AF4" t="str">
            <v>BNYNY</v>
          </cell>
          <cell r="AH4" t="str">
            <v>Not Applicable</v>
          </cell>
          <cell r="AJ4" t="str">
            <v>DTC's MMI</v>
          </cell>
          <cell r="AK4" t="str">
            <v>BONY NEW YORK</v>
          </cell>
          <cell r="AL4" t="str">
            <v>DTC</v>
          </cell>
          <cell r="AM4" t="str">
            <v>Unsecured</v>
          </cell>
          <cell r="AN4">
            <v>0</v>
          </cell>
          <cell r="AS4">
            <v>1000</v>
          </cell>
          <cell r="AV4">
            <v>0</v>
          </cell>
          <cell r="AW4">
            <v>3.75</v>
          </cell>
          <cell r="AX4">
            <v>3.75</v>
          </cell>
          <cell r="AZ4">
            <v>99.647999999999996</v>
          </cell>
        </row>
        <row r="5">
          <cell r="I5" t="str">
            <v>US22535WAF41-US22536PAF80</v>
          </cell>
          <cell r="J5" t="str">
            <v>Floating</v>
          </cell>
          <cell r="K5" t="str">
            <v>QTR</v>
          </cell>
          <cell r="L5" t="str">
            <v>Floating coupon</v>
          </cell>
          <cell r="M5" t="str">
            <v>Floating</v>
          </cell>
          <cell r="N5">
            <v>250000</v>
          </cell>
          <cell r="O5" t="str">
            <v>Bond</v>
          </cell>
          <cell r="P5" t="str">
            <v>Non-structured/Vanilla</v>
          </cell>
          <cell r="Q5" t="str">
            <v>US</v>
          </cell>
          <cell r="R5" t="str">
            <v>Yes (Contractual recognition of bail-in powers)</v>
          </cell>
          <cell r="S5" t="str">
            <v>USD</v>
          </cell>
          <cell r="T5">
            <v>442399575</v>
          </cell>
          <cell r="U5">
            <v>442399575</v>
          </cell>
          <cell r="V5">
            <v>955875</v>
          </cell>
          <cell r="W5">
            <v>500000000</v>
          </cell>
          <cell r="X5">
            <v>500000000</v>
          </cell>
          <cell r="Y5">
            <v>1080330</v>
          </cell>
          <cell r="Z5" t="str">
            <v>0.0114</v>
          </cell>
          <cell r="AA5">
            <v>43214</v>
          </cell>
          <cell r="AB5">
            <v>45040</v>
          </cell>
          <cell r="AC5">
            <v>45040</v>
          </cell>
          <cell r="AD5" t="str">
            <v>Public</v>
          </cell>
          <cell r="AE5" t="str">
            <v>HPFHU0OQ28E4N0NFVK49</v>
          </cell>
          <cell r="AF5" t="str">
            <v>BNYNY</v>
          </cell>
          <cell r="AH5" t="str">
            <v>Not Applicable</v>
          </cell>
          <cell r="AJ5" t="str">
            <v>DTC's MMI</v>
          </cell>
          <cell r="AK5" t="str">
            <v>BONY NEW YORK</v>
          </cell>
          <cell r="AL5" t="str">
            <v>DTC</v>
          </cell>
          <cell r="AM5" t="str">
            <v>Unsecured</v>
          </cell>
          <cell r="AN5">
            <v>0</v>
          </cell>
          <cell r="AS5">
            <v>1000</v>
          </cell>
          <cell r="AT5" t="str">
            <v>LIBOR</v>
          </cell>
          <cell r="AV5">
            <v>1.02</v>
          </cell>
          <cell r="AW5">
            <v>0</v>
          </cell>
          <cell r="AX5">
            <v>1.14388</v>
          </cell>
          <cell r="AZ5">
            <v>100</v>
          </cell>
        </row>
        <row r="6">
          <cell r="I6" t="str">
            <v>US22535WAG24-US22536PAG63</v>
          </cell>
          <cell r="J6" t="str">
            <v>Fixed to Float</v>
          </cell>
          <cell r="K6" t="str">
            <v>SA</v>
          </cell>
          <cell r="L6" t="str">
            <v>Floating coupon</v>
          </cell>
          <cell r="M6" t="str">
            <v>Fixed</v>
          </cell>
          <cell r="N6">
            <v>250000</v>
          </cell>
          <cell r="O6" t="str">
            <v>Bond</v>
          </cell>
          <cell r="P6" t="str">
            <v>Non-structured/Vanilla</v>
          </cell>
          <cell r="Q6" t="str">
            <v>US</v>
          </cell>
          <cell r="R6" t="str">
            <v>Yes (Contractual recognition of bail-in powers)</v>
          </cell>
          <cell r="S6" t="str">
            <v>USD</v>
          </cell>
          <cell r="T6">
            <v>1327198726</v>
          </cell>
          <cell r="U6">
            <v>1327198726</v>
          </cell>
          <cell r="V6">
            <v>1054570</v>
          </cell>
          <cell r="W6">
            <v>1500000000</v>
          </cell>
          <cell r="X6">
            <v>1500000000</v>
          </cell>
          <cell r="Y6">
            <v>1191875</v>
          </cell>
          <cell r="Z6" t="str">
            <v>0.0191</v>
          </cell>
          <cell r="AA6">
            <v>43998</v>
          </cell>
          <cell r="AB6">
            <v>46189</v>
          </cell>
          <cell r="AC6">
            <v>46189</v>
          </cell>
          <cell r="AD6" t="str">
            <v>Public</v>
          </cell>
          <cell r="AE6" t="str">
            <v>HPFHU0OQ28E4N0NFVK49</v>
          </cell>
          <cell r="AF6" t="str">
            <v>BNYNY</v>
          </cell>
          <cell r="AH6" t="str">
            <v>Not Applicable</v>
          </cell>
          <cell r="AJ6" t="str">
            <v>DTC's MMI</v>
          </cell>
          <cell r="AK6" t="str">
            <v>BONY NEW YORK</v>
          </cell>
          <cell r="AL6" t="str">
            <v>DTC</v>
          </cell>
          <cell r="AM6" t="str">
            <v>Unsecured</v>
          </cell>
          <cell r="AN6">
            <v>0</v>
          </cell>
          <cell r="AS6">
            <v>1000</v>
          </cell>
          <cell r="AT6" t="str">
            <v>SOFR_IDX</v>
          </cell>
          <cell r="AV6">
            <v>1.6760000000000002</v>
          </cell>
          <cell r="AW6">
            <v>1.907</v>
          </cell>
          <cell r="AX6">
            <v>1.907</v>
          </cell>
          <cell r="AZ6">
            <v>100</v>
          </cell>
        </row>
        <row r="7">
          <cell r="I7" t="str">
            <v>US22535WAH07-US22536PAH47</v>
          </cell>
          <cell r="J7" t="str">
            <v>Fixed to Float</v>
          </cell>
          <cell r="K7" t="str">
            <v>SA</v>
          </cell>
          <cell r="L7" t="str">
            <v>Floating coupon</v>
          </cell>
          <cell r="M7" t="str">
            <v>Fixed</v>
          </cell>
          <cell r="N7">
            <v>250000</v>
          </cell>
          <cell r="O7" t="str">
            <v>Bond</v>
          </cell>
          <cell r="P7" t="str">
            <v>Non-structured/Vanilla</v>
          </cell>
          <cell r="Q7" t="str">
            <v>US</v>
          </cell>
          <cell r="R7" t="str">
            <v>Yes (Contractual recognition of bail-in powers)</v>
          </cell>
          <cell r="S7" t="str">
            <v>USD</v>
          </cell>
          <cell r="T7">
            <v>1327198726</v>
          </cell>
          <cell r="U7">
            <v>1327198726</v>
          </cell>
          <cell r="V7">
            <v>7125767</v>
          </cell>
          <cell r="W7">
            <v>1500000000</v>
          </cell>
          <cell r="X7">
            <v>1500000000</v>
          </cell>
          <cell r="Y7">
            <v>8053542</v>
          </cell>
          <cell r="Z7" t="str">
            <v>0.0125</v>
          </cell>
          <cell r="AA7">
            <v>44222</v>
          </cell>
          <cell r="AB7">
            <v>46413</v>
          </cell>
          <cell r="AC7">
            <v>46413</v>
          </cell>
          <cell r="AD7" t="str">
            <v>Public</v>
          </cell>
          <cell r="AE7" t="str">
            <v>HPFHU0OQ28E4N0NFVK49</v>
          </cell>
          <cell r="AF7" t="str">
            <v>BNYNY</v>
          </cell>
          <cell r="AH7" t="str">
            <v>Not Applicable</v>
          </cell>
          <cell r="AJ7" t="str">
            <v>DTC's MMI</v>
          </cell>
          <cell r="AK7" t="str">
            <v>BONY NEW YORK</v>
          </cell>
          <cell r="AL7" t="str">
            <v>DTC</v>
          </cell>
          <cell r="AM7" t="str">
            <v>Unsecured</v>
          </cell>
          <cell r="AN7">
            <v>0</v>
          </cell>
          <cell r="AS7">
            <v>1000</v>
          </cell>
          <cell r="AT7" t="str">
            <v>SOFR_IDX</v>
          </cell>
          <cell r="AV7">
            <v>0.89162000000000008</v>
          </cell>
          <cell r="AW7">
            <v>1.2470000000000001</v>
          </cell>
          <cell r="AX7">
            <v>1.2470000000000001</v>
          </cell>
          <cell r="AZ7">
            <v>100</v>
          </cell>
        </row>
        <row r="8">
          <cell r="I8" t="str">
            <v>XS2099546488</v>
          </cell>
          <cell r="J8" t="str">
            <v>Fixed</v>
          </cell>
          <cell r="K8" t="str">
            <v>PA</v>
          </cell>
          <cell r="L8" t="str">
            <v>Fixed coupon</v>
          </cell>
          <cell r="M8" t="str">
            <v>Fixed</v>
          </cell>
          <cell r="N8">
            <v>100000</v>
          </cell>
          <cell r="O8" t="str">
            <v>Euro Medium Term Note (EMTN)</v>
          </cell>
          <cell r="P8" t="str">
            <v>Non-structured/Vanilla</v>
          </cell>
          <cell r="Q8" t="str">
            <v>GB</v>
          </cell>
          <cell r="R8" t="str">
            <v>Yes (Contractual recognition of bail-in powers)</v>
          </cell>
          <cell r="S8" t="str">
            <v>EUR</v>
          </cell>
          <cell r="T8">
            <v>1250000000</v>
          </cell>
          <cell r="U8">
            <v>1250000000</v>
          </cell>
          <cell r="V8">
            <v>5244007</v>
          </cell>
          <cell r="W8">
            <v>1250000000</v>
          </cell>
          <cell r="X8">
            <v>1250000000</v>
          </cell>
          <cell r="Y8">
            <v>5244007</v>
          </cell>
          <cell r="Z8" t="str">
            <v>0.0088</v>
          </cell>
          <cell r="AA8">
            <v>43844</v>
          </cell>
          <cell r="AB8">
            <v>48227</v>
          </cell>
          <cell r="AC8">
            <v>48227</v>
          </cell>
          <cell r="AD8" t="str">
            <v>Public</v>
          </cell>
          <cell r="AE8" t="str">
            <v>9695009VUMOUXTC7WD85</v>
          </cell>
          <cell r="AF8" t="str">
            <v>CAISCTRU</v>
          </cell>
          <cell r="AH8" t="str">
            <v>Not Applicable</v>
          </cell>
          <cell r="AI8" t="str">
            <v>EURONEXT</v>
          </cell>
          <cell r="AJ8" t="str">
            <v>Euroclear Bank</v>
          </cell>
          <cell r="AL8" t="str">
            <v>Euroclear Bank</v>
          </cell>
          <cell r="AM8" t="str">
            <v>Unsecured</v>
          </cell>
          <cell r="AN8">
            <v>0</v>
          </cell>
          <cell r="AS8">
            <v>100000</v>
          </cell>
          <cell r="AV8">
            <v>0</v>
          </cell>
          <cell r="AW8">
            <v>0.87500000000000011</v>
          </cell>
          <cell r="AX8">
            <v>0.87500000000000011</v>
          </cell>
          <cell r="AZ8">
            <v>99.558999999999997</v>
          </cell>
        </row>
        <row r="9">
          <cell r="I9" t="str">
            <v>FR0014009UQ9</v>
          </cell>
          <cell r="J9" t="str">
            <v>Fixed</v>
          </cell>
          <cell r="K9" t="str">
            <v>PA</v>
          </cell>
          <cell r="L9" t="str">
            <v>Fixed coupon</v>
          </cell>
          <cell r="M9" t="str">
            <v>Fixed</v>
          </cell>
          <cell r="N9">
            <v>100000</v>
          </cell>
          <cell r="O9" t="str">
            <v>Euro Medium Term Note (EMTN)</v>
          </cell>
          <cell r="P9" t="str">
            <v>Non-structured/Vanilla</v>
          </cell>
          <cell r="Q9" t="str">
            <v>FR</v>
          </cell>
          <cell r="R9" t="str">
            <v>Yes (Contractual recognition of bail-in powers)</v>
          </cell>
          <cell r="S9" t="str">
            <v>EUR</v>
          </cell>
          <cell r="T9">
            <v>750000000</v>
          </cell>
          <cell r="U9">
            <v>750000000</v>
          </cell>
          <cell r="V9">
            <v>3955479</v>
          </cell>
          <cell r="W9">
            <v>750000000</v>
          </cell>
          <cell r="X9">
            <v>750000000</v>
          </cell>
          <cell r="Y9">
            <v>3955479</v>
          </cell>
          <cell r="Z9" t="str">
            <v>0.0250</v>
          </cell>
          <cell r="AA9">
            <v>44673</v>
          </cell>
          <cell r="AB9">
            <v>49056</v>
          </cell>
          <cell r="AC9">
            <v>49056</v>
          </cell>
          <cell r="AD9" t="str">
            <v>Public</v>
          </cell>
          <cell r="AE9" t="str">
            <v>9695009VUMOUXTC7WD85</v>
          </cell>
          <cell r="AF9" t="str">
            <v>CAISCTRU</v>
          </cell>
          <cell r="AH9" t="str">
            <v>Not Applicable</v>
          </cell>
          <cell r="AI9" t="str">
            <v>EURONEXT</v>
          </cell>
          <cell r="AL9" t="str">
            <v>Euroclear France</v>
          </cell>
          <cell r="AM9" t="str">
            <v>Unsecured</v>
          </cell>
          <cell r="AN9">
            <v>0</v>
          </cell>
          <cell r="AS9">
            <v>100000</v>
          </cell>
          <cell r="AV9">
            <v>0</v>
          </cell>
          <cell r="AW9">
            <v>2.5</v>
          </cell>
          <cell r="AX9">
            <v>2.5</v>
          </cell>
          <cell r="AZ9">
            <v>99.539999999999992</v>
          </cell>
        </row>
        <row r="10">
          <cell r="I10" t="str">
            <v>FR0013257185</v>
          </cell>
          <cell r="J10" t="str">
            <v>Fixed</v>
          </cell>
          <cell r="K10" t="str">
            <v>QTR</v>
          </cell>
          <cell r="L10" t="str">
            <v>Fixed coupon</v>
          </cell>
          <cell r="M10" t="str">
            <v>Fixed</v>
          </cell>
          <cell r="N10">
            <v>15000</v>
          </cell>
          <cell r="O10" t="str">
            <v>Bond</v>
          </cell>
          <cell r="P10" t="str">
            <v>Non-structured/Vanilla</v>
          </cell>
          <cell r="Q10" t="str">
            <v>FR</v>
          </cell>
          <cell r="R10" t="str">
            <v>No (Contractual recognition of bail-in powers)</v>
          </cell>
          <cell r="S10" t="str">
            <v>EUR</v>
          </cell>
          <cell r="T10">
            <v>113940000</v>
          </cell>
          <cell r="U10">
            <v>108780000</v>
          </cell>
          <cell r="V10">
            <v>447811</v>
          </cell>
          <cell r="W10">
            <v>113940000</v>
          </cell>
          <cell r="X10">
            <v>108780000</v>
          </cell>
          <cell r="Y10">
            <v>447811</v>
          </cell>
          <cell r="Z10" t="str">
            <v>0.0190</v>
          </cell>
          <cell r="AA10">
            <v>42936</v>
          </cell>
          <cell r="AB10">
            <v>46588</v>
          </cell>
          <cell r="AC10">
            <v>46588</v>
          </cell>
          <cell r="AD10" t="str">
            <v>Public</v>
          </cell>
          <cell r="AE10" t="str">
            <v>9695009VUMOUXTC7WD85</v>
          </cell>
          <cell r="AF10" t="str">
            <v>CAISCTRU</v>
          </cell>
          <cell r="AH10" t="str">
            <v>Not Applicable</v>
          </cell>
          <cell r="AI10" t="str">
            <v>EURONEXT</v>
          </cell>
          <cell r="AJ10" t="str">
            <v>Euroclear France</v>
          </cell>
          <cell r="AK10" t="str">
            <v>None</v>
          </cell>
          <cell r="AL10" t="str">
            <v>Euroclear France</v>
          </cell>
          <cell r="AM10" t="str">
            <v>Unsecured</v>
          </cell>
          <cell r="AN10">
            <v>0</v>
          </cell>
          <cell r="AS10">
            <v>15000</v>
          </cell>
          <cell r="AV10">
            <v>0</v>
          </cell>
          <cell r="AW10">
            <v>1.9</v>
          </cell>
          <cell r="AX10">
            <v>1.9</v>
          </cell>
          <cell r="AZ10">
            <v>100</v>
          </cell>
        </row>
        <row r="11">
          <cell r="I11" t="str">
            <v>JP525022BJ63</v>
          </cell>
          <cell r="J11" t="str">
            <v>Fixed</v>
          </cell>
          <cell r="K11" t="str">
            <v>SA</v>
          </cell>
          <cell r="L11" t="str">
            <v>Fixed coupon</v>
          </cell>
          <cell r="M11" t="str">
            <v>Fixed</v>
          </cell>
          <cell r="N11">
            <v>100000000</v>
          </cell>
          <cell r="O11" t="str">
            <v>Bond</v>
          </cell>
          <cell r="P11" t="str">
            <v>Non-structured/Vanilla</v>
          </cell>
          <cell r="Q11" t="str">
            <v>JP</v>
          </cell>
          <cell r="R11" t="str">
            <v>Yes (Contractual recognition of bail-in powers)</v>
          </cell>
          <cell r="S11" t="str">
            <v>JPY</v>
          </cell>
          <cell r="T11">
            <v>168465689</v>
          </cell>
          <cell r="U11">
            <v>168465689</v>
          </cell>
          <cell r="V11">
            <v>134632</v>
          </cell>
          <cell r="W11">
            <v>23300000000</v>
          </cell>
          <cell r="X11">
            <v>23300000000</v>
          </cell>
          <cell r="Y11">
            <v>18620583</v>
          </cell>
          <cell r="Z11" t="str">
            <v>0.0096</v>
          </cell>
          <cell r="AA11">
            <v>43259</v>
          </cell>
          <cell r="AB11">
            <v>46912</v>
          </cell>
          <cell r="AC11">
            <v>46912</v>
          </cell>
          <cell r="AD11" t="str">
            <v>Public</v>
          </cell>
          <cell r="AE11" t="str">
            <v>RB0PEZSDGCO3JS6CEU02</v>
          </cell>
          <cell r="AF11" t="str">
            <v>MCBTK</v>
          </cell>
          <cell r="AH11" t="str">
            <v>Not Applicable</v>
          </cell>
          <cell r="AJ11" t="str">
            <v>JASDEC's Book-Entry Transfer System</v>
          </cell>
          <cell r="AK11" t="str">
            <v>None</v>
          </cell>
          <cell r="AL11" t="str">
            <v>JASDEC</v>
          </cell>
          <cell r="AM11" t="str">
            <v>Unsecured</v>
          </cell>
          <cell r="AN11">
            <v>0</v>
          </cell>
          <cell r="AS11">
            <v>100000000</v>
          </cell>
          <cell r="AV11">
            <v>0</v>
          </cell>
          <cell r="AW11">
            <v>0.95899999999999996</v>
          </cell>
          <cell r="AX11">
            <v>0.95899999999999996</v>
          </cell>
          <cell r="AZ11">
            <v>100</v>
          </cell>
        </row>
        <row r="12">
          <cell r="I12" t="str">
            <v>FR0014000Y93</v>
          </cell>
          <cell r="J12" t="str">
            <v>Fixed</v>
          </cell>
          <cell r="K12" t="str">
            <v>PA</v>
          </cell>
          <cell r="L12" t="str">
            <v>Fixed coupon</v>
          </cell>
          <cell r="M12" t="str">
            <v>Fixed</v>
          </cell>
          <cell r="N12">
            <v>100000</v>
          </cell>
          <cell r="O12" t="str">
            <v>Euro Medium Term Note (EMTN)</v>
          </cell>
          <cell r="P12" t="str">
            <v>Non-structured/Vanilla</v>
          </cell>
          <cell r="Q12" t="str">
            <v>FR</v>
          </cell>
          <cell r="R12" t="str">
            <v>Yes (Contractual recognition of bail-in powers)</v>
          </cell>
          <cell r="S12" t="str">
            <v>EUR</v>
          </cell>
          <cell r="T12">
            <v>1000000000</v>
          </cell>
          <cell r="U12">
            <v>1000000000</v>
          </cell>
          <cell r="V12">
            <v>722603</v>
          </cell>
          <cell r="W12">
            <v>1000000000</v>
          </cell>
          <cell r="X12">
            <v>1000000000</v>
          </cell>
          <cell r="Y12">
            <v>722603</v>
          </cell>
          <cell r="Z12" t="str">
            <v>0.0012</v>
          </cell>
          <cell r="AA12">
            <v>44174</v>
          </cell>
          <cell r="AB12">
            <v>46730</v>
          </cell>
          <cell r="AC12">
            <v>46730</v>
          </cell>
          <cell r="AD12" t="str">
            <v>Public</v>
          </cell>
          <cell r="AE12" t="str">
            <v>9695009VUMOUXTC7WD85</v>
          </cell>
          <cell r="AF12" t="str">
            <v>CAISCTRU</v>
          </cell>
          <cell r="AH12" t="str">
            <v>Not Applicable</v>
          </cell>
          <cell r="AI12" t="str">
            <v>EURONEXT</v>
          </cell>
          <cell r="AJ12" t="str">
            <v>Euroclear France</v>
          </cell>
          <cell r="AL12" t="str">
            <v>Euroclear France</v>
          </cell>
          <cell r="AM12" t="str">
            <v>Unsecured</v>
          </cell>
          <cell r="AN12">
            <v>0</v>
          </cell>
          <cell r="AS12">
            <v>100000</v>
          </cell>
          <cell r="AV12">
            <v>0</v>
          </cell>
          <cell r="AW12">
            <v>0.125</v>
          </cell>
          <cell r="AX12">
            <v>0.125</v>
          </cell>
          <cell r="AZ12">
            <v>99.216000000000008</v>
          </cell>
        </row>
        <row r="13">
          <cell r="I13" t="str">
            <v>XS1914290793</v>
          </cell>
          <cell r="J13" t="str">
            <v>Fixed</v>
          </cell>
          <cell r="K13" t="str">
            <v>SA</v>
          </cell>
          <cell r="L13" t="str">
            <v>Fixed coupon</v>
          </cell>
          <cell r="M13" t="str">
            <v>Fixed</v>
          </cell>
          <cell r="N13">
            <v>100000000</v>
          </cell>
          <cell r="O13" t="str">
            <v>Euro Medium Term Note (EMTN)</v>
          </cell>
          <cell r="P13" t="str">
            <v>Non-structured/Vanilla</v>
          </cell>
          <cell r="Q13" t="str">
            <v>GB</v>
          </cell>
          <cell r="R13" t="str">
            <v>Yes (Contractual recognition of bail-in powers)</v>
          </cell>
          <cell r="S13" t="str">
            <v>JPY</v>
          </cell>
          <cell r="T13">
            <v>524195812</v>
          </cell>
          <cell r="U13">
            <v>524195812</v>
          </cell>
          <cell r="V13">
            <v>447838</v>
          </cell>
          <cell r="W13">
            <v>72500000000</v>
          </cell>
          <cell r="X13">
            <v>72500000000</v>
          </cell>
          <cell r="Y13">
            <v>61939167</v>
          </cell>
          <cell r="Z13" t="str">
            <v>0.0070</v>
          </cell>
          <cell r="AA13">
            <v>43430</v>
          </cell>
          <cell r="AB13">
            <v>45254</v>
          </cell>
          <cell r="AC13">
            <v>45254</v>
          </cell>
          <cell r="AD13" t="str">
            <v>Public</v>
          </cell>
          <cell r="AE13" t="str">
            <v>E57ODZWZ7FF32TWEFA76</v>
          </cell>
          <cell r="AF13" t="str">
            <v>CITILDN</v>
          </cell>
          <cell r="AH13" t="str">
            <v>Not Applicable</v>
          </cell>
          <cell r="AJ13" t="str">
            <v>Euroclear Bank</v>
          </cell>
          <cell r="AL13" t="str">
            <v>Euroclear Bank</v>
          </cell>
          <cell r="AM13" t="str">
            <v>Unsecured</v>
          </cell>
          <cell r="AN13">
            <v>0</v>
          </cell>
          <cell r="AS13">
            <v>100000000</v>
          </cell>
          <cell r="AV13">
            <v>0</v>
          </cell>
          <cell r="AW13">
            <v>0.69899999999999995</v>
          </cell>
          <cell r="AX13">
            <v>0.69899999999999995</v>
          </cell>
          <cell r="AZ13">
            <v>100</v>
          </cell>
        </row>
        <row r="14">
          <cell r="I14" t="str">
            <v>JP525022BK78</v>
          </cell>
          <cell r="J14" t="str">
            <v>Fixed</v>
          </cell>
          <cell r="K14" t="str">
            <v>SA</v>
          </cell>
          <cell r="L14" t="str">
            <v>Fixed coupon</v>
          </cell>
          <cell r="M14" t="str">
            <v>Fixed</v>
          </cell>
          <cell r="N14">
            <v>100000000</v>
          </cell>
          <cell r="O14" t="str">
            <v>Bond</v>
          </cell>
          <cell r="P14" t="str">
            <v>Non-structured/Vanilla</v>
          </cell>
          <cell r="Q14" t="str">
            <v>JP</v>
          </cell>
          <cell r="R14" t="str">
            <v>Yes (Contractual recognition of bail-in powers)</v>
          </cell>
          <cell r="S14" t="str">
            <v>JPY</v>
          </cell>
          <cell r="T14">
            <v>97608875</v>
          </cell>
          <cell r="U14">
            <v>97608875</v>
          </cell>
          <cell r="V14">
            <v>5564</v>
          </cell>
          <cell r="W14">
            <v>13500000000</v>
          </cell>
          <cell r="X14">
            <v>13500000000</v>
          </cell>
          <cell r="Y14">
            <v>769500</v>
          </cell>
          <cell r="Z14" t="str">
            <v>0.0068</v>
          </cell>
          <cell r="AA14">
            <v>43651</v>
          </cell>
          <cell r="AB14">
            <v>47304</v>
          </cell>
          <cell r="AC14">
            <v>47304</v>
          </cell>
          <cell r="AD14" t="str">
            <v>Public</v>
          </cell>
          <cell r="AE14" t="str">
            <v>RB0PEZSDGCO3JS6CEU02</v>
          </cell>
          <cell r="AF14" t="str">
            <v>MCBTK</v>
          </cell>
          <cell r="AH14" t="str">
            <v>Not Applicable</v>
          </cell>
          <cell r="AJ14" t="str">
            <v>JASDEC's Book-Entry Transfer System</v>
          </cell>
          <cell r="AK14" t="str">
            <v>None</v>
          </cell>
          <cell r="AL14" t="str">
            <v>JASDEC</v>
          </cell>
          <cell r="AM14" t="str">
            <v>Unsecured</v>
          </cell>
          <cell r="AN14">
            <v>0</v>
          </cell>
          <cell r="AS14">
            <v>100000000</v>
          </cell>
          <cell r="AV14">
            <v>0</v>
          </cell>
          <cell r="AW14">
            <v>0.68399999999999994</v>
          </cell>
          <cell r="AX14">
            <v>0.68399999999999994</v>
          </cell>
          <cell r="AZ14">
            <v>100</v>
          </cell>
        </row>
        <row r="15">
          <cell r="I15" t="str">
            <v>FR0013413960</v>
          </cell>
          <cell r="J15" t="str">
            <v>Fixed</v>
          </cell>
          <cell r="K15" t="str">
            <v>QTR</v>
          </cell>
          <cell r="L15" t="str">
            <v>Fixed coupon</v>
          </cell>
          <cell r="M15" t="str">
            <v>Fixed</v>
          </cell>
          <cell r="N15">
            <v>15000</v>
          </cell>
          <cell r="O15" t="str">
            <v>Bond</v>
          </cell>
          <cell r="P15" t="str">
            <v>Non-structured/Vanilla</v>
          </cell>
          <cell r="Q15" t="str">
            <v>FR</v>
          </cell>
          <cell r="R15" t="str">
            <v>No (Contractual recognition of bail-in powers)</v>
          </cell>
          <cell r="S15" t="str">
            <v>EUR</v>
          </cell>
          <cell r="T15">
            <v>131175000</v>
          </cell>
          <cell r="U15">
            <v>131175000</v>
          </cell>
          <cell r="V15">
            <v>365468</v>
          </cell>
          <cell r="W15">
            <v>131175000</v>
          </cell>
          <cell r="X15">
            <v>131175000</v>
          </cell>
          <cell r="Y15">
            <v>365468</v>
          </cell>
          <cell r="Z15" t="str">
            <v>0.0170</v>
          </cell>
          <cell r="AA15">
            <v>43592</v>
          </cell>
          <cell r="AB15">
            <v>47245</v>
          </cell>
          <cell r="AC15">
            <v>47245</v>
          </cell>
          <cell r="AD15" t="str">
            <v>Public</v>
          </cell>
          <cell r="AE15" t="str">
            <v>9695009VUMOUXTC7WD85</v>
          </cell>
          <cell r="AF15" t="str">
            <v>CAISCTRU</v>
          </cell>
          <cell r="AH15" t="str">
            <v>Not Applicable</v>
          </cell>
          <cell r="AI15" t="str">
            <v>EURONEXT</v>
          </cell>
          <cell r="AJ15" t="str">
            <v>Euroclear France</v>
          </cell>
          <cell r="AK15" t="str">
            <v>None</v>
          </cell>
          <cell r="AL15" t="str">
            <v>Euroclear France</v>
          </cell>
          <cell r="AM15" t="str">
            <v>Unsecured</v>
          </cell>
          <cell r="AN15">
            <v>0</v>
          </cell>
          <cell r="AS15">
            <v>15000</v>
          </cell>
          <cell r="AV15">
            <v>0</v>
          </cell>
          <cell r="AW15">
            <v>1.7000000000000002</v>
          </cell>
          <cell r="AX15">
            <v>1.7000000000000002</v>
          </cell>
          <cell r="AZ15">
            <v>100</v>
          </cell>
        </row>
        <row r="16">
          <cell r="I16" t="str">
            <v>XS1880869265</v>
          </cell>
          <cell r="K16" t="str">
            <v>SA</v>
          </cell>
          <cell r="L16" t="str">
            <v>Fixed coupon</v>
          </cell>
          <cell r="M16" t="str">
            <v>Fixed</v>
          </cell>
          <cell r="N16">
            <v>100000000</v>
          </cell>
          <cell r="O16" t="str">
            <v>Euro Medium Term Note (EMTN)</v>
          </cell>
          <cell r="P16" t="str">
            <v>Non-structured/Vanilla</v>
          </cell>
          <cell r="Q16" t="str">
            <v>GB</v>
          </cell>
          <cell r="R16" t="str">
            <v>Yes (Contractual recognition of bail-in powers)</v>
          </cell>
          <cell r="S16" t="str">
            <v>JPY</v>
          </cell>
          <cell r="T16">
            <v>18075718</v>
          </cell>
          <cell r="U16">
            <v>18075718</v>
          </cell>
          <cell r="V16">
            <v>51993</v>
          </cell>
          <cell r="W16">
            <v>2500000000</v>
          </cell>
          <cell r="X16">
            <v>2500000000</v>
          </cell>
          <cell r="Y16">
            <v>7190972</v>
          </cell>
          <cell r="Z16" t="str">
            <v>0.0095</v>
          </cell>
          <cell r="AA16">
            <v>43362</v>
          </cell>
          <cell r="AB16">
            <v>47015</v>
          </cell>
          <cell r="AC16">
            <v>47015</v>
          </cell>
          <cell r="AD16" t="str">
            <v>Private</v>
          </cell>
          <cell r="AE16" t="str">
            <v>E57ODZWZ7FF32TWEFA76</v>
          </cell>
          <cell r="AF16" t="str">
            <v>CITILDN</v>
          </cell>
          <cell r="AH16" t="str">
            <v>Not Applicable</v>
          </cell>
          <cell r="AJ16" t="str">
            <v>Euroclear Bank</v>
          </cell>
          <cell r="AL16" t="str">
            <v>Euroclear Bank</v>
          </cell>
          <cell r="AM16" t="str">
            <v>Unsecured</v>
          </cell>
          <cell r="AN16">
            <v>0</v>
          </cell>
          <cell r="AS16">
            <v>100000000</v>
          </cell>
          <cell r="AV16">
            <v>0</v>
          </cell>
          <cell r="AW16">
            <v>0.95</v>
          </cell>
          <cell r="AX16">
            <v>0.95</v>
          </cell>
          <cell r="AZ16">
            <v>100</v>
          </cell>
        </row>
        <row r="17">
          <cell r="I17" t="str">
            <v>XS1538284230</v>
          </cell>
          <cell r="J17" t="str">
            <v>Fixed</v>
          </cell>
          <cell r="K17" t="str">
            <v>PA</v>
          </cell>
          <cell r="L17" t="str">
            <v>Fixed coupon</v>
          </cell>
          <cell r="M17" t="str">
            <v>Fixed</v>
          </cell>
          <cell r="N17">
            <v>100000</v>
          </cell>
          <cell r="O17" t="str">
            <v>Euro Medium Term Note (EMTN)</v>
          </cell>
          <cell r="P17" t="str">
            <v>Non-structured/Vanilla</v>
          </cell>
          <cell r="Q17" t="str">
            <v>GB</v>
          </cell>
          <cell r="R17" t="str">
            <v>Yes (Contractual recognition of bail-in powers)</v>
          </cell>
          <cell r="S17" t="str">
            <v>EUR</v>
          </cell>
          <cell r="T17">
            <v>1500000000</v>
          </cell>
          <cell r="U17">
            <v>1500000000</v>
          </cell>
          <cell r="V17">
            <v>15410959</v>
          </cell>
          <cell r="W17">
            <v>1500000000</v>
          </cell>
          <cell r="X17">
            <v>1500000000</v>
          </cell>
          <cell r="Y17">
            <v>15410959</v>
          </cell>
          <cell r="Z17" t="str">
            <v>0.0188</v>
          </cell>
          <cell r="AA17">
            <v>42724</v>
          </cell>
          <cell r="AB17">
            <v>46376</v>
          </cell>
          <cell r="AC17">
            <v>46376</v>
          </cell>
          <cell r="AD17" t="str">
            <v>Public</v>
          </cell>
          <cell r="AE17" t="str">
            <v>9695009VUMOUXTC7WD85</v>
          </cell>
          <cell r="AF17" t="str">
            <v>CAISCTRU</v>
          </cell>
          <cell r="AH17" t="str">
            <v>Not Applicable</v>
          </cell>
          <cell r="AI17" t="str">
            <v>EURONEXT</v>
          </cell>
          <cell r="AJ17" t="str">
            <v>Euroclear Bank</v>
          </cell>
          <cell r="AL17" t="str">
            <v>Euroclear Bank</v>
          </cell>
          <cell r="AM17" t="str">
            <v>Unsecured</v>
          </cell>
          <cell r="AN17">
            <v>0</v>
          </cell>
          <cell r="AS17">
            <v>100000</v>
          </cell>
          <cell r="AV17">
            <v>0</v>
          </cell>
          <cell r="AW17">
            <v>1.875</v>
          </cell>
          <cell r="AX17">
            <v>1.875</v>
          </cell>
          <cell r="AZ17">
            <v>99.504000000000005</v>
          </cell>
        </row>
        <row r="18">
          <cell r="I18" t="str">
            <v>XS1790990474</v>
          </cell>
          <cell r="J18" t="str">
            <v>Fixed</v>
          </cell>
          <cell r="K18" t="str">
            <v>PA</v>
          </cell>
          <cell r="L18" t="str">
            <v>Fixed coupon</v>
          </cell>
          <cell r="M18" t="str">
            <v>Fixed</v>
          </cell>
          <cell r="N18">
            <v>100000</v>
          </cell>
          <cell r="O18" t="str">
            <v>Euro Medium Term Note (EMTN)</v>
          </cell>
          <cell r="P18" t="str">
            <v>Non-structured/Vanilla</v>
          </cell>
          <cell r="Q18" t="str">
            <v>GB</v>
          </cell>
          <cell r="R18" t="str">
            <v>Yes (Contractual recognition of bail-in powers)</v>
          </cell>
          <cell r="S18" t="str">
            <v>EUR</v>
          </cell>
          <cell r="T18">
            <v>1000000000</v>
          </cell>
          <cell r="U18">
            <v>1000000000</v>
          </cell>
          <cell r="V18">
            <v>4407534</v>
          </cell>
          <cell r="W18">
            <v>1000000000</v>
          </cell>
          <cell r="X18">
            <v>1000000000</v>
          </cell>
          <cell r="Y18">
            <v>4407534</v>
          </cell>
          <cell r="Z18" t="str">
            <v>0.0138</v>
          </cell>
          <cell r="AA18">
            <v>43172</v>
          </cell>
          <cell r="AB18">
            <v>45729</v>
          </cell>
          <cell r="AC18">
            <v>45729</v>
          </cell>
          <cell r="AD18" t="str">
            <v>Public</v>
          </cell>
          <cell r="AE18" t="str">
            <v>9695009VUMOUXTC7WD85</v>
          </cell>
          <cell r="AF18" t="str">
            <v>CAISCTRU</v>
          </cell>
          <cell r="AH18" t="str">
            <v>Not Applicable</v>
          </cell>
          <cell r="AI18" t="str">
            <v>EURONEXT</v>
          </cell>
          <cell r="AJ18" t="str">
            <v>Euroclear Bank</v>
          </cell>
          <cell r="AL18" t="str">
            <v>Euroclear Bank</v>
          </cell>
          <cell r="AM18" t="str">
            <v>Unsecured</v>
          </cell>
          <cell r="AN18">
            <v>0</v>
          </cell>
          <cell r="AS18">
            <v>100000</v>
          </cell>
          <cell r="AV18">
            <v>0</v>
          </cell>
          <cell r="AW18">
            <v>1.375</v>
          </cell>
          <cell r="AX18">
            <v>1.375</v>
          </cell>
          <cell r="AZ18">
            <v>99.92</v>
          </cell>
        </row>
        <row r="19">
          <cell r="I19" t="str">
            <v>XS1787278008</v>
          </cell>
          <cell r="J19" t="str">
            <v>Floating</v>
          </cell>
          <cell r="K19" t="str">
            <v>QTR</v>
          </cell>
          <cell r="L19" t="str">
            <v>Floating coupon</v>
          </cell>
          <cell r="M19" t="str">
            <v>Floating</v>
          </cell>
          <cell r="N19">
            <v>100000</v>
          </cell>
          <cell r="O19" t="str">
            <v>Euro Medium Term Note (EMTN)</v>
          </cell>
          <cell r="P19" t="str">
            <v>Non-structured/Vanilla</v>
          </cell>
          <cell r="Q19" t="str">
            <v>GB</v>
          </cell>
          <cell r="R19" t="str">
            <v>Yes (Contractual recognition of bail-in powers)</v>
          </cell>
          <cell r="S19" t="str">
            <v>EUR</v>
          </cell>
          <cell r="T19">
            <v>1250000000</v>
          </cell>
          <cell r="U19">
            <v>1250000000</v>
          </cell>
          <cell r="V19">
            <v>303333</v>
          </cell>
          <cell r="W19">
            <v>1250000000</v>
          </cell>
          <cell r="X19">
            <v>1250000000</v>
          </cell>
          <cell r="Y19">
            <v>303333</v>
          </cell>
          <cell r="Z19" t="str">
            <v>0.0027</v>
          </cell>
          <cell r="AA19">
            <v>43165</v>
          </cell>
          <cell r="AB19">
            <v>44991</v>
          </cell>
          <cell r="AC19">
            <v>44991</v>
          </cell>
          <cell r="AD19" t="str">
            <v>Public</v>
          </cell>
          <cell r="AE19" t="str">
            <v>9695009VUMOUXTC7WD85</v>
          </cell>
          <cell r="AF19" t="str">
            <v>CAISCTRU</v>
          </cell>
          <cell r="AH19" t="str">
            <v>Not Applicable</v>
          </cell>
          <cell r="AI19" t="str">
            <v>EURONEXT</v>
          </cell>
          <cell r="AJ19" t="str">
            <v>Euroclear Bank</v>
          </cell>
          <cell r="AL19" t="str">
            <v>Euroclear Bank</v>
          </cell>
          <cell r="AM19" t="str">
            <v>Unsecured</v>
          </cell>
          <cell r="AN19">
            <v>0</v>
          </cell>
          <cell r="AS19">
            <v>100000</v>
          </cell>
          <cell r="AT19" t="str">
            <v>EURIBOR</v>
          </cell>
          <cell r="AV19">
            <v>0.6</v>
          </cell>
          <cell r="AW19">
            <v>0</v>
          </cell>
          <cell r="AX19">
            <v>0.27300000000000002</v>
          </cell>
          <cell r="AZ19">
            <v>100.911</v>
          </cell>
        </row>
        <row r="20">
          <cell r="I20" t="str">
            <v>FR0013423761</v>
          </cell>
          <cell r="J20" t="str">
            <v>Fixed</v>
          </cell>
          <cell r="K20" t="str">
            <v>QTR</v>
          </cell>
          <cell r="L20" t="str">
            <v>Fixed coupon</v>
          </cell>
          <cell r="M20" t="str">
            <v>Fixed</v>
          </cell>
          <cell r="N20">
            <v>15000</v>
          </cell>
          <cell r="O20" t="str">
            <v>Bond</v>
          </cell>
          <cell r="P20" t="str">
            <v>Non-structured/Vanilla</v>
          </cell>
          <cell r="Q20" t="str">
            <v>FR</v>
          </cell>
          <cell r="R20" t="str">
            <v>No (Contractual recognition of bail-in powers)</v>
          </cell>
          <cell r="S20" t="str">
            <v>EUR</v>
          </cell>
          <cell r="T20">
            <v>86355000</v>
          </cell>
          <cell r="U20">
            <v>86355000</v>
          </cell>
          <cell r="V20">
            <v>259065</v>
          </cell>
          <cell r="W20">
            <v>86355000</v>
          </cell>
          <cell r="X20">
            <v>86355000</v>
          </cell>
          <cell r="Y20">
            <v>259065</v>
          </cell>
          <cell r="Z20" t="str">
            <v>0.0150</v>
          </cell>
          <cell r="AA20">
            <v>43672</v>
          </cell>
          <cell r="AB20">
            <v>47325</v>
          </cell>
          <cell r="AC20">
            <v>47325</v>
          </cell>
          <cell r="AD20" t="str">
            <v>Public</v>
          </cell>
          <cell r="AE20" t="str">
            <v>9695009VUMOUXTC7WD85</v>
          </cell>
          <cell r="AF20" t="str">
            <v>CAISCTRU</v>
          </cell>
          <cell r="AH20" t="str">
            <v>Not Applicable</v>
          </cell>
          <cell r="AI20" t="str">
            <v>EURONEXT</v>
          </cell>
          <cell r="AJ20" t="str">
            <v>Euroclear France</v>
          </cell>
          <cell r="AK20" t="str">
            <v>None</v>
          </cell>
          <cell r="AL20" t="str">
            <v>Euroclear France</v>
          </cell>
          <cell r="AM20" t="str">
            <v>Unsecured</v>
          </cell>
          <cell r="AN20">
            <v>0</v>
          </cell>
          <cell r="AS20">
            <v>15000</v>
          </cell>
          <cell r="AV20">
            <v>0</v>
          </cell>
          <cell r="AW20">
            <v>1.5</v>
          </cell>
          <cell r="AX20">
            <v>1.5</v>
          </cell>
          <cell r="AZ20">
            <v>100</v>
          </cell>
        </row>
        <row r="21">
          <cell r="I21" t="str">
            <v>FR0013327434</v>
          </cell>
          <cell r="J21" t="str">
            <v>Fixed</v>
          </cell>
          <cell r="K21" t="str">
            <v>QTR</v>
          </cell>
          <cell r="L21" t="str">
            <v>Fixed coupon</v>
          </cell>
          <cell r="M21" t="str">
            <v>Fixed</v>
          </cell>
          <cell r="N21">
            <v>15000</v>
          </cell>
          <cell r="O21" t="str">
            <v>Bond</v>
          </cell>
          <cell r="P21" t="str">
            <v>Non-structured/Vanilla</v>
          </cell>
          <cell r="Q21" t="str">
            <v>FR</v>
          </cell>
          <cell r="R21" t="str">
            <v>No (Contractual recognition of bail-in powers)</v>
          </cell>
          <cell r="S21" t="str">
            <v>EUR</v>
          </cell>
          <cell r="T21">
            <v>103530000</v>
          </cell>
          <cell r="U21">
            <v>102270000</v>
          </cell>
          <cell r="V21">
            <v>327264</v>
          </cell>
          <cell r="W21">
            <v>103530000</v>
          </cell>
          <cell r="X21">
            <v>102270000</v>
          </cell>
          <cell r="Y21">
            <v>327264</v>
          </cell>
          <cell r="Z21" t="str">
            <v>0.0180</v>
          </cell>
          <cell r="AA21">
            <v>43224</v>
          </cell>
          <cell r="AB21">
            <v>46877</v>
          </cell>
          <cell r="AC21">
            <v>46877</v>
          </cell>
          <cell r="AD21" t="str">
            <v>Public</v>
          </cell>
          <cell r="AE21" t="str">
            <v>9695009VUMOUXTC7WD85</v>
          </cell>
          <cell r="AF21" t="str">
            <v>CAISCTRU</v>
          </cell>
          <cell r="AH21" t="str">
            <v>Not Applicable</v>
          </cell>
          <cell r="AI21" t="str">
            <v>EURONEXT</v>
          </cell>
          <cell r="AJ21" t="str">
            <v>Euroclear France</v>
          </cell>
          <cell r="AK21" t="str">
            <v>None</v>
          </cell>
          <cell r="AL21" t="str">
            <v>Euroclear France</v>
          </cell>
          <cell r="AM21" t="str">
            <v>Unsecured</v>
          </cell>
          <cell r="AN21">
            <v>0</v>
          </cell>
          <cell r="AS21">
            <v>15000</v>
          </cell>
          <cell r="AV21">
            <v>0</v>
          </cell>
          <cell r="AW21">
            <v>1.7999999999999998</v>
          </cell>
          <cell r="AX21">
            <v>1.7999999999999998</v>
          </cell>
          <cell r="AZ21">
            <v>100</v>
          </cell>
        </row>
        <row r="22">
          <cell r="I22" t="str">
            <v>FR0014006706</v>
          </cell>
          <cell r="J22" t="str">
            <v>Fixed</v>
          </cell>
          <cell r="K22" t="str">
            <v>PA</v>
          </cell>
          <cell r="L22" t="str">
            <v>Fixed coupon</v>
          </cell>
          <cell r="M22" t="str">
            <v>Fixed</v>
          </cell>
          <cell r="N22">
            <v>2000000</v>
          </cell>
          <cell r="O22" t="str">
            <v>Euro Medium Term Note (EMTN)</v>
          </cell>
          <cell r="P22" t="str">
            <v>Non-structured/Vanilla</v>
          </cell>
          <cell r="Q22" t="str">
            <v>FR</v>
          </cell>
          <cell r="R22" t="str">
            <v>Yes (Contractual recognition of bail-in powers)</v>
          </cell>
          <cell r="S22" t="str">
            <v>NOK</v>
          </cell>
          <cell r="T22">
            <v>145315860</v>
          </cell>
          <cell r="U22">
            <v>145315860</v>
          </cell>
          <cell r="V22">
            <v>2771032</v>
          </cell>
          <cell r="W22">
            <v>1500000000</v>
          </cell>
          <cell r="X22">
            <v>1500000000</v>
          </cell>
          <cell r="Y22">
            <v>28603542</v>
          </cell>
          <cell r="Z22" t="str">
            <v>0.0274</v>
          </cell>
          <cell r="AA22">
            <v>44496</v>
          </cell>
          <cell r="AB22">
            <v>48148</v>
          </cell>
          <cell r="AC22">
            <v>48148</v>
          </cell>
          <cell r="AD22" t="str">
            <v>Private</v>
          </cell>
          <cell r="AE22" t="str">
            <v>9695009VUMOUXTC7WD85</v>
          </cell>
          <cell r="AF22" t="str">
            <v>CAISCTRU</v>
          </cell>
          <cell r="AH22" t="str">
            <v>Not Applicable</v>
          </cell>
          <cell r="AI22" t="str">
            <v>EURONEXT</v>
          </cell>
          <cell r="AJ22" t="str">
            <v>Euroclear France</v>
          </cell>
          <cell r="AK22" t="str">
            <v>None</v>
          </cell>
          <cell r="AL22" t="str">
            <v>Euroclear France</v>
          </cell>
          <cell r="AM22" t="str">
            <v>Unsecured</v>
          </cell>
          <cell r="AN22">
            <v>0</v>
          </cell>
          <cell r="AS22">
            <v>2000000</v>
          </cell>
          <cell r="AV22">
            <v>0</v>
          </cell>
          <cell r="AW22">
            <v>2.7349999999999999</v>
          </cell>
          <cell r="AX22">
            <v>2.7349999999999999</v>
          </cell>
          <cell r="AZ22">
            <v>100</v>
          </cell>
        </row>
        <row r="23">
          <cell r="I23" t="str">
            <v>FR0013298155</v>
          </cell>
          <cell r="J23" t="str">
            <v>Fixed</v>
          </cell>
          <cell r="K23" t="str">
            <v>QTR</v>
          </cell>
          <cell r="L23" t="str">
            <v>Fixed coupon</v>
          </cell>
          <cell r="M23" t="str">
            <v>Fixed</v>
          </cell>
          <cell r="N23">
            <v>15000</v>
          </cell>
          <cell r="O23" t="str">
            <v>Bond</v>
          </cell>
          <cell r="P23" t="str">
            <v>Non-structured/Vanilla</v>
          </cell>
          <cell r="Q23" t="str">
            <v>FR</v>
          </cell>
          <cell r="R23" t="str">
            <v>No (Contractual recognition of bail-in powers)</v>
          </cell>
          <cell r="S23" t="str">
            <v>EUR</v>
          </cell>
          <cell r="T23">
            <v>94395000</v>
          </cell>
          <cell r="U23">
            <v>93300000</v>
          </cell>
          <cell r="V23">
            <v>70494</v>
          </cell>
          <cell r="W23">
            <v>94395000</v>
          </cell>
          <cell r="X23">
            <v>93300000</v>
          </cell>
          <cell r="Y23">
            <v>70494</v>
          </cell>
          <cell r="Z23" t="str">
            <v>0.0160</v>
          </cell>
          <cell r="AA23">
            <v>43090</v>
          </cell>
          <cell r="AB23">
            <v>46742</v>
          </cell>
          <cell r="AC23">
            <v>46742</v>
          </cell>
          <cell r="AD23" t="str">
            <v>Public</v>
          </cell>
          <cell r="AE23" t="str">
            <v>9695009VUMOUXTC7WD85</v>
          </cell>
          <cell r="AF23" t="str">
            <v>CAISCTRU</v>
          </cell>
          <cell r="AH23" t="str">
            <v>Not Applicable</v>
          </cell>
          <cell r="AI23" t="str">
            <v>EURONEXT</v>
          </cell>
          <cell r="AJ23" t="str">
            <v>Euroclear France</v>
          </cell>
          <cell r="AK23" t="str">
            <v>None</v>
          </cell>
          <cell r="AL23" t="str">
            <v>Euroclear France</v>
          </cell>
          <cell r="AM23" t="str">
            <v>Unsecured</v>
          </cell>
          <cell r="AN23">
            <v>0</v>
          </cell>
          <cell r="AS23">
            <v>15000</v>
          </cell>
          <cell r="AV23">
            <v>0</v>
          </cell>
          <cell r="AW23">
            <v>1.6</v>
          </cell>
          <cell r="AX23">
            <v>1.6</v>
          </cell>
          <cell r="AZ23">
            <v>100</v>
          </cell>
        </row>
        <row r="24">
          <cell r="I24" t="str">
            <v>CH0550413394</v>
          </cell>
          <cell r="J24" t="str">
            <v>Fixed</v>
          </cell>
          <cell r="K24" t="str">
            <v>PA</v>
          </cell>
          <cell r="L24" t="str">
            <v>Fixed coupon</v>
          </cell>
          <cell r="M24" t="str">
            <v>Fixed</v>
          </cell>
          <cell r="N24">
            <v>200000</v>
          </cell>
          <cell r="O24" t="str">
            <v>Euro Medium Term Note (EMTN)</v>
          </cell>
          <cell r="P24" t="str">
            <v>Non-structured/Vanilla</v>
          </cell>
          <cell r="Q24" t="str">
            <v>FR</v>
          </cell>
          <cell r="R24" t="str">
            <v>Yes (Contractual recognition of bail-in powers)</v>
          </cell>
          <cell r="S24" t="str">
            <v>CHF</v>
          </cell>
          <cell r="T24">
            <v>176924228</v>
          </cell>
          <cell r="U24">
            <v>176924228</v>
          </cell>
          <cell r="V24">
            <v>680666</v>
          </cell>
          <cell r="W24">
            <v>175000000</v>
          </cell>
          <cell r="X24">
            <v>175000000</v>
          </cell>
          <cell r="Y24">
            <v>673264</v>
          </cell>
          <cell r="Z24" t="str">
            <v>0.0050</v>
          </cell>
          <cell r="AA24">
            <v>44013</v>
          </cell>
          <cell r="AB24">
            <v>46296</v>
          </cell>
          <cell r="AC24">
            <v>46296</v>
          </cell>
          <cell r="AD24" t="str">
            <v>Public</v>
          </cell>
          <cell r="AE24" t="str">
            <v>ANGGYXNX0JLX3X63JN86</v>
          </cell>
          <cell r="AF24" t="str">
            <v>CSZR</v>
          </cell>
          <cell r="AH24" t="str">
            <v>Not Applicable</v>
          </cell>
          <cell r="AI24" t="str">
            <v>SWXSE</v>
          </cell>
          <cell r="AJ24" t="str">
            <v>SIX SIS</v>
          </cell>
          <cell r="AK24" t="str">
            <v>None</v>
          </cell>
          <cell r="AL24" t="str">
            <v>SIX SIS</v>
          </cell>
          <cell r="AM24" t="str">
            <v>Unsecured</v>
          </cell>
          <cell r="AN24">
            <v>0</v>
          </cell>
          <cell r="AS24">
            <v>200000</v>
          </cell>
          <cell r="AV24">
            <v>0</v>
          </cell>
          <cell r="AW24">
            <v>0.5</v>
          </cell>
          <cell r="AX24">
            <v>0.5</v>
          </cell>
          <cell r="AZ24">
            <v>100.07299999999999</v>
          </cell>
        </row>
        <row r="25">
          <cell r="I25" t="str">
            <v>XS1646493699</v>
          </cell>
          <cell r="J25" t="str">
            <v>Fixed</v>
          </cell>
          <cell r="K25" t="str">
            <v>SA</v>
          </cell>
          <cell r="L25" t="str">
            <v>Fixed coupon</v>
          </cell>
          <cell r="M25" t="str">
            <v>Fixed</v>
          </cell>
          <cell r="N25">
            <v>500000000</v>
          </cell>
          <cell r="O25" t="str">
            <v>Euro Medium Term Note (EMTN)</v>
          </cell>
          <cell r="P25" t="str">
            <v>Non-structured/Vanilla</v>
          </cell>
          <cell r="Q25" t="str">
            <v>GB</v>
          </cell>
          <cell r="R25" t="str">
            <v>Yes (Contractual recognition of bail-in powers)</v>
          </cell>
          <cell r="S25" t="str">
            <v>JPY</v>
          </cell>
          <cell r="T25">
            <v>72302871</v>
          </cell>
          <cell r="U25">
            <v>72302871</v>
          </cell>
          <cell r="V25">
            <v>373364</v>
          </cell>
          <cell r="W25">
            <v>10000000000</v>
          </cell>
          <cell r="X25">
            <v>10000000000</v>
          </cell>
          <cell r="Y25">
            <v>51638889</v>
          </cell>
          <cell r="Z25" t="str">
            <v>0.0110</v>
          </cell>
          <cell r="AA25">
            <v>42935</v>
          </cell>
          <cell r="AB25">
            <v>48414</v>
          </cell>
          <cell r="AC25">
            <v>48414</v>
          </cell>
          <cell r="AD25" t="str">
            <v>Private</v>
          </cell>
          <cell r="AE25" t="str">
            <v>9695009VUMOUXTC7WD85</v>
          </cell>
          <cell r="AF25" t="str">
            <v>CAISCTRU</v>
          </cell>
          <cell r="AH25" t="str">
            <v>Not Applicable</v>
          </cell>
          <cell r="AI25" t="str">
            <v>EURONEXT</v>
          </cell>
          <cell r="AJ25" t="str">
            <v>Euroclear Bank</v>
          </cell>
          <cell r="AL25" t="str">
            <v>Euroclear Bank</v>
          </cell>
          <cell r="AM25" t="str">
            <v>Unsecured</v>
          </cell>
          <cell r="AN25">
            <v>0</v>
          </cell>
          <cell r="AS25">
            <v>500000000</v>
          </cell>
          <cell r="AV25">
            <v>0</v>
          </cell>
          <cell r="AW25">
            <v>1.0999999999999999</v>
          </cell>
          <cell r="AX25">
            <v>1.0999999999999999</v>
          </cell>
          <cell r="AZ25">
            <v>100</v>
          </cell>
        </row>
        <row r="26">
          <cell r="I26" t="str">
            <v>FR0014007MK3</v>
          </cell>
          <cell r="J26" t="str">
            <v>Fixed</v>
          </cell>
          <cell r="K26" t="str">
            <v>PA</v>
          </cell>
          <cell r="L26" t="str">
            <v>Fixed coupon</v>
          </cell>
          <cell r="M26" t="str">
            <v>Fixed</v>
          </cell>
          <cell r="N26">
            <v>100000</v>
          </cell>
          <cell r="O26" t="str">
            <v>Euro Medium Term Note (EMTN)</v>
          </cell>
          <cell r="P26" t="str">
            <v>Non-structured/Vanilla</v>
          </cell>
          <cell r="Q26" t="str">
            <v>FR</v>
          </cell>
          <cell r="R26" t="str">
            <v>Yes (Contractual recognition of bail-in powers)</v>
          </cell>
          <cell r="S26" t="str">
            <v>EUR</v>
          </cell>
          <cell r="T26">
            <v>1000000000</v>
          </cell>
          <cell r="U26">
            <v>1000000000</v>
          </cell>
          <cell r="V26">
            <v>5455479</v>
          </cell>
          <cell r="W26">
            <v>1000000000</v>
          </cell>
          <cell r="X26">
            <v>1000000000</v>
          </cell>
          <cell r="Y26">
            <v>5455479</v>
          </cell>
          <cell r="Z26" t="str">
            <v>0.0112</v>
          </cell>
          <cell r="AA26">
            <v>44573</v>
          </cell>
          <cell r="AB26">
            <v>48407</v>
          </cell>
          <cell r="AC26">
            <v>48407</v>
          </cell>
          <cell r="AD26" t="str">
            <v>Public</v>
          </cell>
          <cell r="AE26" t="str">
            <v>9695009VUMOUXTC7WD85</v>
          </cell>
          <cell r="AF26" t="str">
            <v>CAISCTRU</v>
          </cell>
          <cell r="AH26" t="str">
            <v>Not Applicable</v>
          </cell>
          <cell r="AI26" t="str">
            <v>EURONEXT</v>
          </cell>
          <cell r="AJ26" t="str">
            <v>Euroclear France</v>
          </cell>
          <cell r="AL26" t="str">
            <v>Euroclear France</v>
          </cell>
          <cell r="AM26" t="str">
            <v>Unsecured</v>
          </cell>
          <cell r="AN26">
            <v>0</v>
          </cell>
          <cell r="AS26">
            <v>100000</v>
          </cell>
          <cell r="AV26">
            <v>0</v>
          </cell>
          <cell r="AW26">
            <v>1.125</v>
          </cell>
          <cell r="AX26">
            <v>1.125</v>
          </cell>
          <cell r="AZ26">
            <v>99.795000000000002</v>
          </cell>
        </row>
        <row r="27">
          <cell r="I27" t="str">
            <v>FR0014008P62</v>
          </cell>
          <cell r="J27" t="str">
            <v>Floating</v>
          </cell>
          <cell r="K27" t="str">
            <v>QTR</v>
          </cell>
          <cell r="L27" t="str">
            <v>Floating coupon</v>
          </cell>
          <cell r="M27" t="str">
            <v>Floating</v>
          </cell>
          <cell r="N27">
            <v>100000</v>
          </cell>
          <cell r="O27" t="str">
            <v>Euro Medium Term Note (EMTN)</v>
          </cell>
          <cell r="P27" t="str">
            <v>Non-structured/Vanilla</v>
          </cell>
          <cell r="Q27" t="str">
            <v>FR</v>
          </cell>
          <cell r="R27" t="str">
            <v>Yes (Contractual recognition of bail-in powers)</v>
          </cell>
          <cell r="S27" t="str">
            <v>EUR</v>
          </cell>
          <cell r="T27">
            <v>40000000</v>
          </cell>
          <cell r="U27">
            <v>40000000</v>
          </cell>
          <cell r="V27">
            <v>28209</v>
          </cell>
          <cell r="W27">
            <v>40000000</v>
          </cell>
          <cell r="X27">
            <v>40000000</v>
          </cell>
          <cell r="Y27">
            <v>28209</v>
          </cell>
          <cell r="Z27" t="str">
            <v>0.0058</v>
          </cell>
          <cell r="AA27">
            <v>44617</v>
          </cell>
          <cell r="AB27">
            <v>46443</v>
          </cell>
          <cell r="AC27">
            <v>46443</v>
          </cell>
          <cell r="AD27" t="str">
            <v>Private</v>
          </cell>
          <cell r="AE27" t="str">
            <v>9695009VUMOUXTC7WD85</v>
          </cell>
          <cell r="AF27" t="str">
            <v>CAISCTRU</v>
          </cell>
          <cell r="AH27" t="str">
            <v>Not Applicable</v>
          </cell>
          <cell r="AI27" t="str">
            <v>EURONEXT</v>
          </cell>
          <cell r="AJ27" t="str">
            <v>Euroclear France</v>
          </cell>
          <cell r="AL27" t="str">
            <v>Euroclear France</v>
          </cell>
          <cell r="AM27" t="str">
            <v>Unsecured</v>
          </cell>
          <cell r="AN27">
            <v>0</v>
          </cell>
          <cell r="AS27">
            <v>100000</v>
          </cell>
          <cell r="AT27" t="str">
            <v>EURIBOR</v>
          </cell>
          <cell r="AV27">
            <v>0.94000000000000006</v>
          </cell>
          <cell r="AW27">
            <v>0</v>
          </cell>
          <cell r="AX27">
            <v>0.57700000000000007</v>
          </cell>
          <cell r="AZ27">
            <v>101.71900000000001</v>
          </cell>
        </row>
        <row r="28">
          <cell r="I28" t="str">
            <v>XS1839085617</v>
          </cell>
          <cell r="J28" t="str">
            <v>Fixed</v>
          </cell>
          <cell r="K28" t="str">
            <v>SA</v>
          </cell>
          <cell r="L28" t="str">
            <v>Fixed coupon</v>
          </cell>
          <cell r="M28" t="str">
            <v>Fixed</v>
          </cell>
          <cell r="N28">
            <v>100000000</v>
          </cell>
          <cell r="O28" t="str">
            <v>Euro Medium Term Note (EMTN)</v>
          </cell>
          <cell r="P28" t="str">
            <v>Non-structured/Vanilla</v>
          </cell>
          <cell r="Q28" t="str">
            <v>GB</v>
          </cell>
          <cell r="R28" t="str">
            <v>Yes (Contractual recognition of bail-in powers)</v>
          </cell>
          <cell r="S28" t="str">
            <v>JPY</v>
          </cell>
          <cell r="T28">
            <v>72302871</v>
          </cell>
          <cell r="U28">
            <v>72302871</v>
          </cell>
          <cell r="V28">
            <v>30548</v>
          </cell>
          <cell r="W28">
            <v>10000000000</v>
          </cell>
          <cell r="X28">
            <v>10000000000</v>
          </cell>
          <cell r="Y28">
            <v>4224972</v>
          </cell>
          <cell r="Z28" t="str">
            <v>0.0066</v>
          </cell>
          <cell r="AA28">
            <v>43266</v>
          </cell>
          <cell r="AB28">
            <v>45092</v>
          </cell>
          <cell r="AC28">
            <v>45092</v>
          </cell>
          <cell r="AD28" t="str">
            <v>Private</v>
          </cell>
          <cell r="AE28" t="str">
            <v>E57ODZWZ7FF32TWEFA76</v>
          </cell>
          <cell r="AF28" t="str">
            <v>CITILDN</v>
          </cell>
          <cell r="AH28" t="str">
            <v>Not Applicable</v>
          </cell>
          <cell r="AJ28" t="str">
            <v>Euroclear Bank</v>
          </cell>
          <cell r="AL28" t="str">
            <v>Euroclear Bank</v>
          </cell>
          <cell r="AM28" t="str">
            <v>Unsecured</v>
          </cell>
          <cell r="AN28">
            <v>0</v>
          </cell>
          <cell r="AS28">
            <v>100000000</v>
          </cell>
          <cell r="AV28">
            <v>0</v>
          </cell>
          <cell r="AW28">
            <v>0.6613</v>
          </cell>
          <cell r="AX28">
            <v>0.6613</v>
          </cell>
          <cell r="AZ28">
            <v>100</v>
          </cell>
        </row>
        <row r="29">
          <cell r="I29" t="str">
            <v>XS1960275565</v>
          </cell>
          <cell r="J29" t="str">
            <v>Fixed</v>
          </cell>
          <cell r="K29" t="str">
            <v>SA</v>
          </cell>
          <cell r="L29" t="str">
            <v>Fixed coupon</v>
          </cell>
          <cell r="M29" t="str">
            <v>Fixed</v>
          </cell>
          <cell r="N29">
            <v>100000000</v>
          </cell>
          <cell r="O29" t="str">
            <v>Euro Medium Term Note (EMTN)</v>
          </cell>
          <cell r="P29" t="str">
            <v>Non-structured/Vanilla</v>
          </cell>
          <cell r="Q29" t="str">
            <v>GB</v>
          </cell>
          <cell r="R29" t="str">
            <v>Yes (Contractual recognition of bail-in powers)</v>
          </cell>
          <cell r="S29" t="str">
            <v>JPY</v>
          </cell>
          <cell r="T29">
            <v>385374301</v>
          </cell>
          <cell r="U29">
            <v>385374301</v>
          </cell>
          <cell r="V29">
            <v>900224</v>
          </cell>
          <cell r="W29">
            <v>53300000000</v>
          </cell>
          <cell r="X29">
            <v>53300000000</v>
          </cell>
          <cell r="Y29">
            <v>124507319</v>
          </cell>
          <cell r="Z29" t="str">
            <v>0.0070</v>
          </cell>
          <cell r="AA29">
            <v>43531</v>
          </cell>
          <cell r="AB29">
            <v>45358</v>
          </cell>
          <cell r="AC29">
            <v>45358</v>
          </cell>
          <cell r="AD29" t="str">
            <v>Public</v>
          </cell>
          <cell r="AE29" t="str">
            <v>E57ODZWZ7FF32TWEFA76</v>
          </cell>
          <cell r="AF29" t="str">
            <v>CITILDN</v>
          </cell>
          <cell r="AH29" t="str">
            <v>Not Applicable</v>
          </cell>
          <cell r="AJ29" t="str">
            <v>Euroclear Bank</v>
          </cell>
          <cell r="AL29" t="str">
            <v>Euroclear Bank</v>
          </cell>
          <cell r="AM29" t="str">
            <v>Unsecured</v>
          </cell>
          <cell r="AN29">
            <v>0</v>
          </cell>
          <cell r="AS29">
            <v>100000000</v>
          </cell>
          <cell r="AV29">
            <v>0</v>
          </cell>
          <cell r="AW29">
            <v>0.69499999999999995</v>
          </cell>
          <cell r="AX29">
            <v>0.69499999999999995</v>
          </cell>
          <cell r="AZ29">
            <v>100</v>
          </cell>
        </row>
        <row r="30">
          <cell r="I30" t="str">
            <v>CH0465767769</v>
          </cell>
          <cell r="J30" t="str">
            <v>Fixed</v>
          </cell>
          <cell r="K30" t="str">
            <v>PA</v>
          </cell>
          <cell r="L30" t="str">
            <v>Fixed coupon</v>
          </cell>
          <cell r="M30" t="str">
            <v>Fixed</v>
          </cell>
          <cell r="N30">
            <v>200000</v>
          </cell>
          <cell r="O30" t="str">
            <v>Euro Medium Term Note (EMTN)</v>
          </cell>
          <cell r="P30" t="str">
            <v>Non-structured/Vanilla</v>
          </cell>
          <cell r="Q30" t="str">
            <v>GB</v>
          </cell>
          <cell r="R30" t="str">
            <v>Yes (Contractual recognition of bail-in powers)</v>
          </cell>
          <cell r="S30" t="str">
            <v>CHF</v>
          </cell>
          <cell r="T30">
            <v>136484404</v>
          </cell>
          <cell r="U30">
            <v>136484404</v>
          </cell>
          <cell r="V30">
            <v>913687</v>
          </cell>
          <cell r="W30">
            <v>135000000</v>
          </cell>
          <cell r="X30">
            <v>135000000</v>
          </cell>
          <cell r="Y30">
            <v>903749</v>
          </cell>
          <cell r="Z30" t="str">
            <v>0.0100</v>
          </cell>
          <cell r="AA30">
            <v>43538</v>
          </cell>
          <cell r="AB30">
            <v>45968</v>
          </cell>
          <cell r="AC30">
            <v>45968</v>
          </cell>
          <cell r="AD30" t="str">
            <v>Public</v>
          </cell>
          <cell r="AE30" t="str">
            <v>BFM8T61CT2L1QCEMIK50</v>
          </cell>
          <cell r="AF30" t="str">
            <v>UBSZR</v>
          </cell>
          <cell r="AH30" t="str">
            <v>Not Applicable</v>
          </cell>
          <cell r="AI30" t="str">
            <v>SWXSE</v>
          </cell>
          <cell r="AJ30" t="str">
            <v>SIX SIS</v>
          </cell>
          <cell r="AK30" t="str">
            <v>None</v>
          </cell>
          <cell r="AL30" t="str">
            <v>SIX SIS</v>
          </cell>
          <cell r="AM30" t="str">
            <v>Unsecured</v>
          </cell>
          <cell r="AN30">
            <v>0</v>
          </cell>
          <cell r="AS30">
            <v>200000</v>
          </cell>
          <cell r="AV30">
            <v>0</v>
          </cell>
          <cell r="AW30">
            <v>1</v>
          </cell>
          <cell r="AX30">
            <v>1</v>
          </cell>
          <cell r="AZ30">
            <v>100.372</v>
          </cell>
        </row>
        <row r="31">
          <cell r="I31" t="str">
            <v>XS2016807864</v>
          </cell>
          <cell r="J31" t="str">
            <v>Fixed</v>
          </cell>
          <cell r="K31" t="str">
            <v>PA</v>
          </cell>
          <cell r="L31" t="str">
            <v>Fixed coupon</v>
          </cell>
          <cell r="M31" t="str">
            <v>Fixed</v>
          </cell>
          <cell r="N31">
            <v>100000</v>
          </cell>
          <cell r="O31" t="str">
            <v>Euro Medium Term Note (EMTN)</v>
          </cell>
          <cell r="P31" t="str">
            <v>Non-structured/Vanilla</v>
          </cell>
          <cell r="Q31" t="str">
            <v>GB</v>
          </cell>
          <cell r="R31" t="str">
            <v>Yes (Contractual recognition of bail-in powers)</v>
          </cell>
          <cell r="S31" t="str">
            <v>EUR</v>
          </cell>
          <cell r="T31">
            <v>1000000000</v>
          </cell>
          <cell r="U31">
            <v>1000000000</v>
          </cell>
          <cell r="V31">
            <v>191781</v>
          </cell>
          <cell r="W31">
            <v>1000000000</v>
          </cell>
          <cell r="X31">
            <v>1000000000</v>
          </cell>
          <cell r="Y31">
            <v>191781</v>
          </cell>
          <cell r="Z31" t="str">
            <v>0.0050</v>
          </cell>
          <cell r="AA31">
            <v>43640</v>
          </cell>
          <cell r="AB31">
            <v>45467</v>
          </cell>
          <cell r="AC31">
            <v>45467</v>
          </cell>
          <cell r="AD31" t="str">
            <v>Public</v>
          </cell>
          <cell r="AE31" t="str">
            <v>9695009VUMOUXTC7WD85</v>
          </cell>
          <cell r="AF31" t="str">
            <v>CAISCTRU</v>
          </cell>
          <cell r="AH31" t="str">
            <v>Not Applicable</v>
          </cell>
          <cell r="AI31" t="str">
            <v>EURONEXT</v>
          </cell>
          <cell r="AJ31" t="str">
            <v>Euroclear Bank</v>
          </cell>
          <cell r="AL31" t="str">
            <v>Euroclear Bank</v>
          </cell>
          <cell r="AM31" t="str">
            <v>Unsecured</v>
          </cell>
          <cell r="AN31">
            <v>0</v>
          </cell>
          <cell r="AS31">
            <v>100000</v>
          </cell>
          <cell r="AV31">
            <v>0</v>
          </cell>
          <cell r="AW31">
            <v>0.5</v>
          </cell>
          <cell r="AX31">
            <v>0.5</v>
          </cell>
          <cell r="AZ31">
            <v>99.817999999999998</v>
          </cell>
        </row>
        <row r="32">
          <cell r="I32" t="str">
            <v>JP525022BL69</v>
          </cell>
          <cell r="J32" t="str">
            <v>Fixed to Float</v>
          </cell>
          <cell r="K32" t="str">
            <v>SA</v>
          </cell>
          <cell r="L32" t="str">
            <v>Floating coupon</v>
          </cell>
          <cell r="M32" t="str">
            <v>Fixed</v>
          </cell>
          <cell r="N32">
            <v>100000000</v>
          </cell>
          <cell r="O32" t="str">
            <v>Bond</v>
          </cell>
          <cell r="P32" t="str">
            <v>Non-structured/Vanilla</v>
          </cell>
          <cell r="Q32" t="str">
            <v>JP</v>
          </cell>
          <cell r="R32" t="str">
            <v>Yes (Contractual recognition of bail-in powers)</v>
          </cell>
          <cell r="S32" t="str">
            <v>JPY</v>
          </cell>
          <cell r="T32">
            <v>78087100</v>
          </cell>
          <cell r="U32">
            <v>78087100</v>
          </cell>
          <cell r="V32">
            <v>98381</v>
          </cell>
          <cell r="W32">
            <v>10800000000</v>
          </cell>
          <cell r="X32">
            <v>10800000000</v>
          </cell>
          <cell r="Y32">
            <v>13606800</v>
          </cell>
          <cell r="Z32" t="str">
            <v>0.0133</v>
          </cell>
          <cell r="AA32">
            <v>43986</v>
          </cell>
          <cell r="AB32">
            <v>47638</v>
          </cell>
          <cell r="AC32">
            <v>47638</v>
          </cell>
          <cell r="AD32" t="str">
            <v>Public</v>
          </cell>
          <cell r="AE32" t="str">
            <v>RB0PEZSDGCO3JS6CEU02</v>
          </cell>
          <cell r="AF32" t="str">
            <v>MCBTK</v>
          </cell>
          <cell r="AH32" t="str">
            <v>Not Applicable</v>
          </cell>
          <cell r="AJ32" t="str">
            <v>JASDEC's Book-Entry Transfer System</v>
          </cell>
          <cell r="AK32" t="str">
            <v>None</v>
          </cell>
          <cell r="AL32" t="str">
            <v>JASDEC</v>
          </cell>
          <cell r="AM32" t="str">
            <v>Unsecured</v>
          </cell>
          <cell r="AN32">
            <v>0</v>
          </cell>
          <cell r="AS32">
            <v>100000000</v>
          </cell>
          <cell r="AT32" t="str">
            <v>LIBOR</v>
          </cell>
          <cell r="AV32">
            <v>1.28</v>
          </cell>
          <cell r="AW32">
            <v>1.3339999999999999</v>
          </cell>
          <cell r="AX32">
            <v>1.3339999999999999</v>
          </cell>
          <cell r="AZ32">
            <v>100</v>
          </cell>
        </row>
        <row r="33">
          <cell r="I33" t="str">
            <v>FR0014005J14</v>
          </cell>
          <cell r="J33" t="str">
            <v>Fixed to Float</v>
          </cell>
          <cell r="K33" t="str">
            <v>PA</v>
          </cell>
          <cell r="L33" t="str">
            <v>Floating coupon</v>
          </cell>
          <cell r="M33" t="str">
            <v>Fixed</v>
          </cell>
          <cell r="N33">
            <v>100000</v>
          </cell>
          <cell r="O33" t="str">
            <v>Euro Medium Term Note (EMTN)</v>
          </cell>
          <cell r="P33" t="str">
            <v>Non-structured/Vanilla</v>
          </cell>
          <cell r="Q33" t="str">
            <v>FR</v>
          </cell>
          <cell r="R33" t="str">
            <v>Yes (Contractual recognition of bail-in powers)</v>
          </cell>
          <cell r="S33" t="str">
            <v>EUR</v>
          </cell>
          <cell r="T33">
            <v>1000000000</v>
          </cell>
          <cell r="U33">
            <v>1000000000</v>
          </cell>
          <cell r="V33">
            <v>3972603</v>
          </cell>
          <cell r="W33">
            <v>1000000000</v>
          </cell>
          <cell r="X33">
            <v>1000000000</v>
          </cell>
          <cell r="Y33">
            <v>3972603</v>
          </cell>
          <cell r="Z33" t="str">
            <v>0.0050</v>
          </cell>
          <cell r="AA33">
            <v>44460</v>
          </cell>
          <cell r="AB33">
            <v>47382</v>
          </cell>
          <cell r="AC33">
            <v>47382</v>
          </cell>
          <cell r="AD33" t="str">
            <v>Public</v>
          </cell>
          <cell r="AE33" t="str">
            <v>9695009VUMOUXTC7WD85</v>
          </cell>
          <cell r="AF33" t="str">
            <v>CAISCTRU</v>
          </cell>
          <cell r="AH33" t="str">
            <v>Not Applicable</v>
          </cell>
          <cell r="AI33" t="str">
            <v>EURONEXT</v>
          </cell>
          <cell r="AJ33" t="str">
            <v>Euroclear France</v>
          </cell>
          <cell r="AL33" t="str">
            <v>Euroclear France</v>
          </cell>
          <cell r="AM33" t="str">
            <v>Unsecured</v>
          </cell>
          <cell r="AN33">
            <v>0</v>
          </cell>
          <cell r="AS33">
            <v>100000</v>
          </cell>
          <cell r="AT33" t="str">
            <v>EURIBOR</v>
          </cell>
          <cell r="AV33">
            <v>0.67999999999999994</v>
          </cell>
          <cell r="AW33">
            <v>0.5</v>
          </cell>
          <cell r="AX33">
            <v>0.5</v>
          </cell>
          <cell r="AZ33">
            <v>99.822000000000003</v>
          </cell>
        </row>
        <row r="34">
          <cell r="I34" t="str">
            <v>XS1967590008</v>
          </cell>
          <cell r="J34" t="str">
            <v>Floating</v>
          </cell>
          <cell r="K34" t="str">
            <v>QTR</v>
          </cell>
          <cell r="L34" t="str">
            <v>Floating coupon</v>
          </cell>
          <cell r="M34" t="str">
            <v>Floating</v>
          </cell>
          <cell r="N34">
            <v>200000</v>
          </cell>
          <cell r="O34" t="str">
            <v>Euro Medium Term Note (EMTN)</v>
          </cell>
          <cell r="P34" t="str">
            <v>Non-structured/Vanilla</v>
          </cell>
          <cell r="Q34" t="str">
            <v>GB</v>
          </cell>
          <cell r="R34" t="str">
            <v>Yes (Contractual recognition of bail-in powers)</v>
          </cell>
          <cell r="S34" t="str">
            <v>USD</v>
          </cell>
          <cell r="T34">
            <v>98096920</v>
          </cell>
          <cell r="U34">
            <v>98096920</v>
          </cell>
          <cell r="V34">
            <v>138357</v>
          </cell>
          <cell r="W34">
            <v>100000000</v>
          </cell>
          <cell r="X34">
            <v>100000000</v>
          </cell>
          <cell r="Y34">
            <v>141041</v>
          </cell>
          <cell r="Z34" t="str">
            <v>0.0317</v>
          </cell>
          <cell r="AA34">
            <v>43546</v>
          </cell>
          <cell r="AB34">
            <v>45373</v>
          </cell>
          <cell r="AC34">
            <v>45373</v>
          </cell>
          <cell r="AD34" t="str">
            <v>Private</v>
          </cell>
          <cell r="AE34" t="str">
            <v>E57ODZWZ7FF32TWEFA76</v>
          </cell>
          <cell r="AF34" t="str">
            <v>CITILDN</v>
          </cell>
          <cell r="AH34" t="str">
            <v>Not Applicable</v>
          </cell>
          <cell r="AJ34" t="str">
            <v>Euroclear Bank</v>
          </cell>
          <cell r="AL34" t="str">
            <v>Euroclear Bank</v>
          </cell>
          <cell r="AM34" t="str">
            <v>Unsecured</v>
          </cell>
          <cell r="AN34">
            <v>0</v>
          </cell>
          <cell r="AS34">
            <v>200000</v>
          </cell>
          <cell r="AT34" t="str">
            <v>LIBOR</v>
          </cell>
          <cell r="AV34">
            <v>1.05</v>
          </cell>
          <cell r="AW34">
            <v>0</v>
          </cell>
          <cell r="AX34">
            <v>3.1734300000000002</v>
          </cell>
          <cell r="AZ34">
            <v>100</v>
          </cell>
        </row>
        <row r="35">
          <cell r="I35" t="str">
            <v>FR0013382744</v>
          </cell>
          <cell r="J35" t="str">
            <v>Fixed</v>
          </cell>
          <cell r="K35" t="str">
            <v>QTR</v>
          </cell>
          <cell r="L35" t="str">
            <v>Fixed coupon</v>
          </cell>
          <cell r="M35" t="str">
            <v>Fixed</v>
          </cell>
          <cell r="N35">
            <v>15000</v>
          </cell>
          <cell r="O35" t="str">
            <v>Bond</v>
          </cell>
          <cell r="P35" t="str">
            <v>Non-structured/Vanilla</v>
          </cell>
          <cell r="Q35" t="str">
            <v>FR</v>
          </cell>
          <cell r="R35" t="str">
            <v>No (Contractual recognition of bail-in powers)</v>
          </cell>
          <cell r="S35" t="str">
            <v>EUR</v>
          </cell>
          <cell r="T35">
            <v>66990000</v>
          </cell>
          <cell r="U35">
            <v>66990000</v>
          </cell>
          <cell r="V35">
            <v>70340</v>
          </cell>
          <cell r="W35">
            <v>66990000</v>
          </cell>
          <cell r="X35">
            <v>66990000</v>
          </cell>
          <cell r="Y35">
            <v>70339</v>
          </cell>
          <cell r="Z35" t="str">
            <v>0.0210</v>
          </cell>
          <cell r="AA35">
            <v>43454</v>
          </cell>
          <cell r="AB35">
            <v>47107</v>
          </cell>
          <cell r="AC35">
            <v>47107</v>
          </cell>
          <cell r="AD35" t="str">
            <v>Public</v>
          </cell>
          <cell r="AE35" t="str">
            <v>9695009VUMOUXTC7WD85</v>
          </cell>
          <cell r="AF35" t="str">
            <v>CAISCTRU</v>
          </cell>
          <cell r="AH35" t="str">
            <v>Not Applicable</v>
          </cell>
          <cell r="AI35" t="str">
            <v>EURONEXT</v>
          </cell>
          <cell r="AJ35" t="str">
            <v>Euroclear France</v>
          </cell>
          <cell r="AK35" t="str">
            <v>None</v>
          </cell>
          <cell r="AL35" t="str">
            <v>Euroclear France</v>
          </cell>
          <cell r="AM35" t="str">
            <v>Unsecured</v>
          </cell>
          <cell r="AN35">
            <v>0</v>
          </cell>
          <cell r="AS35">
            <v>15000</v>
          </cell>
          <cell r="AV35">
            <v>0</v>
          </cell>
          <cell r="AW35">
            <v>2.1</v>
          </cell>
          <cell r="AX35">
            <v>2.1</v>
          </cell>
          <cell r="AZ35">
            <v>100</v>
          </cell>
        </row>
        <row r="36">
          <cell r="I36" t="str">
            <v>FR0013357399</v>
          </cell>
          <cell r="J36" t="str">
            <v>Fixed</v>
          </cell>
          <cell r="K36" t="str">
            <v>QTR</v>
          </cell>
          <cell r="L36" t="str">
            <v>Fixed coupon</v>
          </cell>
          <cell r="M36" t="str">
            <v>Fixed</v>
          </cell>
          <cell r="N36">
            <v>15000</v>
          </cell>
          <cell r="O36" t="str">
            <v>Bond</v>
          </cell>
          <cell r="P36" t="str">
            <v>Non-structured/Vanilla</v>
          </cell>
          <cell r="Q36" t="str">
            <v>FR</v>
          </cell>
          <cell r="R36" t="str">
            <v>No (Contractual recognition of bail-in powers)</v>
          </cell>
          <cell r="S36" t="str">
            <v>EUR</v>
          </cell>
          <cell r="T36">
            <v>105285000</v>
          </cell>
          <cell r="U36">
            <v>105285000</v>
          </cell>
          <cell r="V36">
            <v>413683</v>
          </cell>
          <cell r="W36">
            <v>105285000</v>
          </cell>
          <cell r="X36">
            <v>105285000</v>
          </cell>
          <cell r="Y36">
            <v>413683</v>
          </cell>
          <cell r="Z36" t="str">
            <v>0.0205</v>
          </cell>
          <cell r="AA36">
            <v>43403</v>
          </cell>
          <cell r="AB36">
            <v>47056</v>
          </cell>
          <cell r="AC36">
            <v>47056</v>
          </cell>
          <cell r="AD36" t="str">
            <v>Public</v>
          </cell>
          <cell r="AE36" t="str">
            <v>9695009VUMOUXTC7WD85</v>
          </cell>
          <cell r="AF36" t="str">
            <v>CAISCTRU</v>
          </cell>
          <cell r="AH36" t="str">
            <v>Not Applicable</v>
          </cell>
          <cell r="AI36" t="str">
            <v>EURONEXT</v>
          </cell>
          <cell r="AJ36" t="str">
            <v>Euroclear France</v>
          </cell>
          <cell r="AK36" t="str">
            <v>None</v>
          </cell>
          <cell r="AL36" t="str">
            <v>Euroclear France</v>
          </cell>
          <cell r="AM36" t="str">
            <v>Unsecured</v>
          </cell>
          <cell r="AN36">
            <v>0</v>
          </cell>
          <cell r="AS36">
            <v>15000</v>
          </cell>
          <cell r="AV36">
            <v>0</v>
          </cell>
          <cell r="AW36">
            <v>2.0500000000000003</v>
          </cell>
          <cell r="AX36">
            <v>2.0500000000000003</v>
          </cell>
          <cell r="AZ36">
            <v>100</v>
          </cell>
        </row>
        <row r="37">
          <cell r="I37" t="str">
            <v>JP525022AK79</v>
          </cell>
          <cell r="K37" t="str">
            <v>SA</v>
          </cell>
          <cell r="L37" t="str">
            <v>Fixed coupon</v>
          </cell>
          <cell r="M37" t="str">
            <v>Fixed</v>
          </cell>
          <cell r="N37">
            <v>100000000</v>
          </cell>
          <cell r="O37" t="str">
            <v>Bond</v>
          </cell>
          <cell r="P37" t="str">
            <v>Non-structured/Vanilla</v>
          </cell>
          <cell r="Q37" t="str">
            <v>JP</v>
          </cell>
          <cell r="R37" t="str">
            <v>Yes (Contractual recognition of bail-in powers)</v>
          </cell>
          <cell r="S37" t="str">
            <v>JPY</v>
          </cell>
          <cell r="T37">
            <v>161958430</v>
          </cell>
          <cell r="U37">
            <v>161958430</v>
          </cell>
          <cell r="V37">
            <v>5938</v>
          </cell>
          <cell r="W37">
            <v>22400000000</v>
          </cell>
          <cell r="X37">
            <v>22400000000</v>
          </cell>
          <cell r="Y37">
            <v>821333</v>
          </cell>
          <cell r="Z37" t="str">
            <v>0.0044</v>
          </cell>
          <cell r="AA37">
            <v>43651</v>
          </cell>
          <cell r="AB37">
            <v>45478</v>
          </cell>
          <cell r="AC37">
            <v>45478</v>
          </cell>
          <cell r="AD37" t="str">
            <v>Public</v>
          </cell>
          <cell r="AE37" t="str">
            <v>RB0PEZSDGCO3JS6CEU02</v>
          </cell>
          <cell r="AF37" t="str">
            <v>MCBTK</v>
          </cell>
          <cell r="AH37" t="str">
            <v>Not Applicable</v>
          </cell>
          <cell r="AJ37" t="str">
            <v>JASDEC's Book-Entry Transfer System</v>
          </cell>
          <cell r="AK37" t="str">
            <v>None</v>
          </cell>
          <cell r="AL37" t="str">
            <v>JASDEC</v>
          </cell>
          <cell r="AM37" t="str">
            <v>Unsecured</v>
          </cell>
          <cell r="AN37">
            <v>0</v>
          </cell>
          <cell r="AS37">
            <v>100000000</v>
          </cell>
          <cell r="AV37">
            <v>0</v>
          </cell>
          <cell r="AW37">
            <v>0.44</v>
          </cell>
          <cell r="AX37">
            <v>0.44</v>
          </cell>
          <cell r="AZ37">
            <v>100</v>
          </cell>
        </row>
        <row r="38">
          <cell r="I38" t="str">
            <v>JP525022BM68</v>
          </cell>
          <cell r="J38" t="str">
            <v>Fixed to Fixed</v>
          </cell>
          <cell r="K38" t="str">
            <v>SA</v>
          </cell>
          <cell r="L38" t="str">
            <v>Floating coupon</v>
          </cell>
          <cell r="M38" t="str">
            <v>Fixed</v>
          </cell>
          <cell r="N38">
            <v>100000000</v>
          </cell>
          <cell r="O38" t="str">
            <v>Bond</v>
          </cell>
          <cell r="P38" t="str">
            <v>Non-structured/Vanilla</v>
          </cell>
          <cell r="Q38" t="str">
            <v>JP</v>
          </cell>
          <cell r="R38" t="str">
            <v>Yes (Contractual recognition of bail-in powers)</v>
          </cell>
          <cell r="S38" t="str">
            <v>JPY</v>
          </cell>
          <cell r="T38">
            <v>122914880</v>
          </cell>
          <cell r="U38">
            <v>122914880</v>
          </cell>
          <cell r="V38">
            <v>83411</v>
          </cell>
          <cell r="W38">
            <v>17000000000</v>
          </cell>
          <cell r="X38">
            <v>17000000000</v>
          </cell>
          <cell r="Y38">
            <v>11536389</v>
          </cell>
          <cell r="Z38" t="str">
            <v>0.0070</v>
          </cell>
          <cell r="AA38">
            <v>44350</v>
          </cell>
          <cell r="AB38">
            <v>48002</v>
          </cell>
          <cell r="AC38">
            <v>48002</v>
          </cell>
          <cell r="AD38" t="str">
            <v>Public</v>
          </cell>
          <cell r="AE38" t="str">
            <v>RB0PEZSDGCO3JS6CEU02</v>
          </cell>
          <cell r="AF38" t="str">
            <v>MCBTK</v>
          </cell>
          <cell r="AH38" t="str">
            <v>Not Applicable</v>
          </cell>
          <cell r="AJ38" t="str">
            <v>JASDEC's Book-Entry Transfer System</v>
          </cell>
          <cell r="AK38" t="str">
            <v>None</v>
          </cell>
          <cell r="AL38" t="str">
            <v>JASDEC</v>
          </cell>
          <cell r="AM38" t="str">
            <v>Unsecured</v>
          </cell>
          <cell r="AN38">
            <v>0</v>
          </cell>
          <cell r="AS38">
            <v>100000000</v>
          </cell>
          <cell r="AT38" t="str">
            <v>JGB</v>
          </cell>
          <cell r="AV38">
            <v>0.67799999999999994</v>
          </cell>
          <cell r="AW38">
            <v>0.69799999999999995</v>
          </cell>
          <cell r="AX38">
            <v>0.69799999999999995</v>
          </cell>
          <cell r="AZ38">
            <v>100</v>
          </cell>
        </row>
        <row r="39">
          <cell r="I39" t="str">
            <v>JP525022AL60</v>
          </cell>
          <cell r="J39" t="str">
            <v>Fixed to Float</v>
          </cell>
          <cell r="K39" t="str">
            <v>SA</v>
          </cell>
          <cell r="L39" t="str">
            <v>Floating coupon</v>
          </cell>
          <cell r="M39" t="str">
            <v>Fixed</v>
          </cell>
          <cell r="N39">
            <v>100000000</v>
          </cell>
          <cell r="O39" t="str">
            <v>Bond</v>
          </cell>
          <cell r="P39" t="str">
            <v>Non-structured/Vanilla</v>
          </cell>
          <cell r="Q39" t="str">
            <v>JP</v>
          </cell>
          <cell r="R39" t="str">
            <v>Yes (Contractual recognition of bail-in powers)</v>
          </cell>
          <cell r="S39" t="str">
            <v>JPY</v>
          </cell>
          <cell r="T39">
            <v>762795285</v>
          </cell>
          <cell r="U39">
            <v>762795285</v>
          </cell>
          <cell r="V39">
            <v>899081</v>
          </cell>
          <cell r="W39">
            <v>105500000000</v>
          </cell>
          <cell r="X39">
            <v>105500000000</v>
          </cell>
          <cell r="Y39">
            <v>124349333</v>
          </cell>
          <cell r="Z39" t="str">
            <v>0.0125</v>
          </cell>
          <cell r="AA39">
            <v>43986</v>
          </cell>
          <cell r="AB39">
            <v>46177</v>
          </cell>
          <cell r="AC39">
            <v>46177</v>
          </cell>
          <cell r="AD39" t="str">
            <v>Public</v>
          </cell>
          <cell r="AE39" t="str">
            <v>RB0PEZSDGCO3JS6CEU02</v>
          </cell>
          <cell r="AF39" t="str">
            <v>MCBTK</v>
          </cell>
          <cell r="AH39" t="str">
            <v>Not Applicable</v>
          </cell>
          <cell r="AJ39" t="str">
            <v>JASDEC's Book-Entry Transfer System</v>
          </cell>
          <cell r="AK39" t="str">
            <v>None</v>
          </cell>
          <cell r="AL39" t="str">
            <v>JASDEC</v>
          </cell>
          <cell r="AM39" t="str">
            <v>Unsecured</v>
          </cell>
          <cell r="AN39">
            <v>0</v>
          </cell>
          <cell r="AS39">
            <v>100000000</v>
          </cell>
          <cell r="AT39" t="str">
            <v>LIBOR</v>
          </cell>
          <cell r="AV39">
            <v>1.25</v>
          </cell>
          <cell r="AW39">
            <v>1.248</v>
          </cell>
          <cell r="AX39">
            <v>1.248</v>
          </cell>
          <cell r="AZ39">
            <v>100</v>
          </cell>
        </row>
        <row r="40">
          <cell r="I40" t="str">
            <v>XS1914291171</v>
          </cell>
          <cell r="J40" t="str">
            <v>Fixed</v>
          </cell>
          <cell r="K40" t="str">
            <v>SA</v>
          </cell>
          <cell r="L40" t="str">
            <v>Fixed coupon</v>
          </cell>
          <cell r="M40" t="str">
            <v>Fixed</v>
          </cell>
          <cell r="N40">
            <v>100000000</v>
          </cell>
          <cell r="O40" t="str">
            <v>Euro Medium Term Note (EMTN)</v>
          </cell>
          <cell r="P40" t="str">
            <v>Non-structured/Vanilla</v>
          </cell>
          <cell r="Q40" t="str">
            <v>GB</v>
          </cell>
          <cell r="R40" t="str">
            <v>Yes (Contractual recognition of bail-in powers)</v>
          </cell>
          <cell r="S40" t="str">
            <v>JPY</v>
          </cell>
          <cell r="T40">
            <v>57842297</v>
          </cell>
          <cell r="U40">
            <v>57842297</v>
          </cell>
          <cell r="V40">
            <v>69918</v>
          </cell>
          <cell r="W40">
            <v>8000000000</v>
          </cell>
          <cell r="X40">
            <v>8000000000</v>
          </cell>
          <cell r="Y40">
            <v>9670222</v>
          </cell>
          <cell r="Z40" t="str">
            <v>0.0099</v>
          </cell>
          <cell r="AA40">
            <v>43430</v>
          </cell>
          <cell r="AB40">
            <v>47081</v>
          </cell>
          <cell r="AC40">
            <v>47081</v>
          </cell>
          <cell r="AD40" t="str">
            <v>Public</v>
          </cell>
          <cell r="AE40" t="str">
            <v>E57ODZWZ7FF32TWEFA76</v>
          </cell>
          <cell r="AF40" t="str">
            <v>CITILDN</v>
          </cell>
          <cell r="AH40" t="str">
            <v>Not Applicable</v>
          </cell>
          <cell r="AJ40" t="str">
            <v>Euroclear Bank</v>
          </cell>
          <cell r="AL40" t="str">
            <v>Euroclear Bank</v>
          </cell>
          <cell r="AM40" t="str">
            <v>Unsecured</v>
          </cell>
          <cell r="AN40">
            <v>0</v>
          </cell>
          <cell r="AS40">
            <v>100000000</v>
          </cell>
          <cell r="AV40">
            <v>0</v>
          </cell>
          <cell r="AW40">
            <v>0.98899999999999999</v>
          </cell>
          <cell r="AX40">
            <v>0.98899999999999999</v>
          </cell>
          <cell r="AZ40">
            <v>100</v>
          </cell>
        </row>
        <row r="41">
          <cell r="I41" t="str">
            <v>FR0013308426</v>
          </cell>
          <cell r="J41" t="str">
            <v>Fixed</v>
          </cell>
          <cell r="K41" t="str">
            <v>QTR</v>
          </cell>
          <cell r="L41" t="str">
            <v>Fixed coupon</v>
          </cell>
          <cell r="M41" t="str">
            <v>Fixed</v>
          </cell>
          <cell r="N41">
            <v>15000</v>
          </cell>
          <cell r="O41" t="str">
            <v>Bond</v>
          </cell>
          <cell r="P41" t="str">
            <v>Non-structured/Vanilla</v>
          </cell>
          <cell r="Q41" t="str">
            <v>FR</v>
          </cell>
          <cell r="R41" t="str">
            <v>No (Contractual recognition of bail-in powers)</v>
          </cell>
          <cell r="S41" t="str">
            <v>EUR</v>
          </cell>
          <cell r="T41">
            <v>45765000</v>
          </cell>
          <cell r="U41">
            <v>44700000</v>
          </cell>
          <cell r="V41">
            <v>119324</v>
          </cell>
          <cell r="W41">
            <v>45765000</v>
          </cell>
          <cell r="X41">
            <v>44700000</v>
          </cell>
          <cell r="Y41">
            <v>119324</v>
          </cell>
          <cell r="Z41" t="str">
            <v>0.0155</v>
          </cell>
          <cell r="AA41">
            <v>43137</v>
          </cell>
          <cell r="AB41">
            <v>46789</v>
          </cell>
          <cell r="AC41">
            <v>46789</v>
          </cell>
          <cell r="AD41" t="str">
            <v>Public</v>
          </cell>
          <cell r="AE41" t="str">
            <v>9695009VUMOUXTC7WD85</v>
          </cell>
          <cell r="AF41" t="str">
            <v>CAISCTRU</v>
          </cell>
          <cell r="AH41" t="str">
            <v>Not Applicable</v>
          </cell>
          <cell r="AI41" t="str">
            <v>EURONEXT</v>
          </cell>
          <cell r="AJ41" t="str">
            <v>Euroclear France</v>
          </cell>
          <cell r="AK41" t="str">
            <v>None</v>
          </cell>
          <cell r="AL41" t="str">
            <v>Euroclear France</v>
          </cell>
          <cell r="AM41" t="str">
            <v>Unsecured</v>
          </cell>
          <cell r="AN41">
            <v>0</v>
          </cell>
          <cell r="AS41">
            <v>15000</v>
          </cell>
          <cell r="AV41">
            <v>0</v>
          </cell>
          <cell r="AW41">
            <v>1.55</v>
          </cell>
          <cell r="AX41">
            <v>1.55</v>
          </cell>
          <cell r="AZ41">
            <v>100</v>
          </cell>
        </row>
        <row r="42">
          <cell r="I42" t="str">
            <v>XS1880868960</v>
          </cell>
          <cell r="K42" t="str">
            <v>SA</v>
          </cell>
          <cell r="L42" t="str">
            <v>Fixed coupon</v>
          </cell>
          <cell r="M42" t="str">
            <v>Fixed</v>
          </cell>
          <cell r="N42">
            <v>100000000</v>
          </cell>
          <cell r="O42" t="str">
            <v>Euro Medium Term Note (EMTN)</v>
          </cell>
          <cell r="P42" t="str">
            <v>Non-structured/Vanilla</v>
          </cell>
          <cell r="Q42" t="str">
            <v>GB</v>
          </cell>
          <cell r="R42" t="str">
            <v>Yes (Contractual recognition of bail-in powers)</v>
          </cell>
          <cell r="S42" t="str">
            <v>JPY</v>
          </cell>
          <cell r="T42">
            <v>14460574</v>
          </cell>
          <cell r="U42">
            <v>14460574</v>
          </cell>
          <cell r="V42">
            <v>26533</v>
          </cell>
          <cell r="W42">
            <v>2000000000</v>
          </cell>
          <cell r="X42">
            <v>2000000000</v>
          </cell>
          <cell r="Y42">
            <v>3669667</v>
          </cell>
          <cell r="Z42" t="str">
            <v>0.0061</v>
          </cell>
          <cell r="AA42">
            <v>43362</v>
          </cell>
          <cell r="AB42">
            <v>45188</v>
          </cell>
          <cell r="AC42">
            <v>45188</v>
          </cell>
          <cell r="AD42" t="str">
            <v>Private</v>
          </cell>
          <cell r="AE42" t="str">
            <v>E57ODZWZ7FF32TWEFA76</v>
          </cell>
          <cell r="AF42" t="str">
            <v>CITILDN</v>
          </cell>
          <cell r="AH42" t="str">
            <v>Not Applicable</v>
          </cell>
          <cell r="AJ42" t="str">
            <v>Euroclear Bank</v>
          </cell>
          <cell r="AL42" t="str">
            <v>Euroclear Bank</v>
          </cell>
          <cell r="AM42" t="str">
            <v>Unsecured</v>
          </cell>
          <cell r="AN42">
            <v>0</v>
          </cell>
          <cell r="AS42">
            <v>100000000</v>
          </cell>
          <cell r="AV42">
            <v>0</v>
          </cell>
          <cell r="AW42">
            <v>0.60599999999999998</v>
          </cell>
          <cell r="AX42">
            <v>0.60599999999999998</v>
          </cell>
          <cell r="AZ42">
            <v>100</v>
          </cell>
        </row>
        <row r="43">
          <cell r="I43" t="str">
            <v>FR0014009UH8</v>
          </cell>
          <cell r="J43" t="str">
            <v>Fixed to Float</v>
          </cell>
          <cell r="K43" t="str">
            <v>PA</v>
          </cell>
          <cell r="L43" t="str">
            <v>Floating coupon</v>
          </cell>
          <cell r="M43" t="str">
            <v>Fixed</v>
          </cell>
          <cell r="N43">
            <v>100000</v>
          </cell>
          <cell r="O43" t="str">
            <v>Euro Medium Term Note (EMTN)</v>
          </cell>
          <cell r="P43" t="str">
            <v>Non-structured/Vanilla</v>
          </cell>
          <cell r="Q43" t="str">
            <v>FR</v>
          </cell>
          <cell r="R43" t="str">
            <v>Yes (Contractual recognition of bail-in powers)</v>
          </cell>
          <cell r="S43" t="str">
            <v>EUR</v>
          </cell>
          <cell r="T43">
            <v>750000000</v>
          </cell>
          <cell r="U43">
            <v>750000000</v>
          </cell>
          <cell r="V43">
            <v>2966610</v>
          </cell>
          <cell r="W43">
            <v>750000000</v>
          </cell>
          <cell r="X43">
            <v>750000000</v>
          </cell>
          <cell r="Y43">
            <v>2966610</v>
          </cell>
          <cell r="Z43" t="str">
            <v>0.0188</v>
          </cell>
          <cell r="AA43">
            <v>44673</v>
          </cell>
          <cell r="AB43">
            <v>46499</v>
          </cell>
          <cell r="AC43">
            <v>46499</v>
          </cell>
          <cell r="AD43" t="str">
            <v>Public</v>
          </cell>
          <cell r="AE43" t="str">
            <v>9695009VUMOUXTC7WD85</v>
          </cell>
          <cell r="AF43" t="str">
            <v>CAISCTRU</v>
          </cell>
          <cell r="AH43" t="str">
            <v>Not Applicable</v>
          </cell>
          <cell r="AI43" t="str">
            <v>EURONEXT</v>
          </cell>
          <cell r="AL43" t="str">
            <v>Euroclear France</v>
          </cell>
          <cell r="AM43" t="str">
            <v>Unsecured</v>
          </cell>
          <cell r="AN43">
            <v>0</v>
          </cell>
          <cell r="AS43">
            <v>100000</v>
          </cell>
          <cell r="AT43" t="str">
            <v>EURIBOR</v>
          </cell>
          <cell r="AV43">
            <v>0.77</v>
          </cell>
          <cell r="AW43">
            <v>1.875</v>
          </cell>
          <cell r="AX43">
            <v>1.875</v>
          </cell>
          <cell r="AZ43">
            <v>99.835999999999999</v>
          </cell>
        </row>
        <row r="44">
          <cell r="I44" t="str">
            <v>FR0013508512</v>
          </cell>
          <cell r="J44" t="str">
            <v>Fixed to Float</v>
          </cell>
          <cell r="K44" t="str">
            <v>PA</v>
          </cell>
          <cell r="L44" t="str">
            <v>Floating coupon</v>
          </cell>
          <cell r="M44" t="str">
            <v>Fixed</v>
          </cell>
          <cell r="N44">
            <v>100000</v>
          </cell>
          <cell r="O44" t="str">
            <v>Euro Medium Term Note (EMTN)</v>
          </cell>
          <cell r="P44" t="str">
            <v>Non-structured/Vanilla</v>
          </cell>
          <cell r="Q44" t="str">
            <v>FR</v>
          </cell>
          <cell r="R44" t="str">
            <v>Yes (Contractual recognition of bail-in powers)</v>
          </cell>
          <cell r="S44" t="str">
            <v>EUR</v>
          </cell>
          <cell r="T44">
            <v>1500000000</v>
          </cell>
          <cell r="U44">
            <v>1500000000</v>
          </cell>
          <cell r="V44">
            <v>3164384</v>
          </cell>
          <cell r="W44">
            <v>1500000000</v>
          </cell>
          <cell r="X44">
            <v>1500000000</v>
          </cell>
          <cell r="Y44">
            <v>3164384</v>
          </cell>
          <cell r="Z44" t="str">
            <v>0.0100</v>
          </cell>
          <cell r="AA44">
            <v>43943</v>
          </cell>
          <cell r="AB44">
            <v>46134</v>
          </cell>
          <cell r="AC44">
            <v>46134</v>
          </cell>
          <cell r="AD44" t="str">
            <v>Public</v>
          </cell>
          <cell r="AE44" t="str">
            <v>9695009VUMOUXTC7WD85</v>
          </cell>
          <cell r="AF44" t="str">
            <v>CAISCTRU</v>
          </cell>
          <cell r="AH44" t="str">
            <v>Not Applicable</v>
          </cell>
          <cell r="AI44" t="str">
            <v>EURONEXT</v>
          </cell>
          <cell r="AJ44" t="str">
            <v>Euroclear France</v>
          </cell>
          <cell r="AL44" t="str">
            <v>Euroclear France</v>
          </cell>
          <cell r="AM44" t="str">
            <v>Unsecured</v>
          </cell>
          <cell r="AN44">
            <v>0</v>
          </cell>
          <cell r="AS44">
            <v>100000</v>
          </cell>
          <cell r="AT44" t="str">
            <v>EURIBOR</v>
          </cell>
          <cell r="AV44">
            <v>1.25</v>
          </cell>
          <cell r="AW44">
            <v>1</v>
          </cell>
          <cell r="AX44">
            <v>1</v>
          </cell>
          <cell r="AZ44">
            <v>99.941999999999993</v>
          </cell>
        </row>
        <row r="45">
          <cell r="I45" t="str">
            <v>XS2067135421</v>
          </cell>
          <cell r="J45" t="str">
            <v>Fixed</v>
          </cell>
          <cell r="K45" t="str">
            <v>PA</v>
          </cell>
          <cell r="L45" t="str">
            <v>Fixed coupon</v>
          </cell>
          <cell r="M45" t="str">
            <v>Fixed</v>
          </cell>
          <cell r="N45">
            <v>100000</v>
          </cell>
          <cell r="O45" t="str">
            <v>Euro Medium Term Note (EMTN)</v>
          </cell>
          <cell r="P45" t="str">
            <v>Non-structured/Vanilla</v>
          </cell>
          <cell r="Q45" t="str">
            <v>GB</v>
          </cell>
          <cell r="R45" t="str">
            <v>Yes (Contractual recognition of bail-in powers)</v>
          </cell>
          <cell r="S45" t="str">
            <v>EUR</v>
          </cell>
          <cell r="T45">
            <v>1000000000</v>
          </cell>
          <cell r="U45">
            <v>1000000000</v>
          </cell>
          <cell r="V45">
            <v>2671233</v>
          </cell>
          <cell r="W45">
            <v>1000000000</v>
          </cell>
          <cell r="X45">
            <v>1000000000</v>
          </cell>
          <cell r="Y45">
            <v>2671233</v>
          </cell>
          <cell r="Z45" t="str">
            <v>0.0038</v>
          </cell>
          <cell r="AA45">
            <v>43759</v>
          </cell>
          <cell r="AB45">
            <v>45951</v>
          </cell>
          <cell r="AC45">
            <v>45951</v>
          </cell>
          <cell r="AD45" t="str">
            <v>Public</v>
          </cell>
          <cell r="AE45" t="str">
            <v>9695009VUMOUXTC7WD85</v>
          </cell>
          <cell r="AF45" t="str">
            <v>CAISCTRU</v>
          </cell>
          <cell r="AH45" t="str">
            <v>Not Applicable</v>
          </cell>
          <cell r="AI45" t="str">
            <v>EURONEXT</v>
          </cell>
          <cell r="AJ45" t="str">
            <v>Euroclear Bank</v>
          </cell>
          <cell r="AL45" t="str">
            <v>Euroclear Bank</v>
          </cell>
          <cell r="AM45" t="str">
            <v>Unsecured</v>
          </cell>
          <cell r="AN45">
            <v>0</v>
          </cell>
          <cell r="AS45">
            <v>100000</v>
          </cell>
          <cell r="AV45">
            <v>0</v>
          </cell>
          <cell r="AW45">
            <v>0.375</v>
          </cell>
          <cell r="AX45">
            <v>0.375</v>
          </cell>
          <cell r="AZ45">
            <v>99.899000000000001</v>
          </cell>
        </row>
        <row r="46">
          <cell r="I46" t="str">
            <v>JP525022AM69</v>
          </cell>
          <cell r="J46" t="str">
            <v>Fixed to Fixed</v>
          </cell>
          <cell r="K46" t="str">
            <v>SA</v>
          </cell>
          <cell r="L46" t="str">
            <v>Floating coupon</v>
          </cell>
          <cell r="M46" t="str">
            <v>Fixed</v>
          </cell>
          <cell r="N46">
            <v>100000000</v>
          </cell>
          <cell r="O46" t="str">
            <v>Bond</v>
          </cell>
          <cell r="P46" t="str">
            <v>Non-structured/Vanilla</v>
          </cell>
          <cell r="Q46" t="str">
            <v>JP</v>
          </cell>
          <cell r="R46" t="str">
            <v>Yes (Contractual recognition of bail-in powers)</v>
          </cell>
          <cell r="S46" t="str">
            <v>JPY</v>
          </cell>
          <cell r="T46">
            <v>608790171</v>
          </cell>
          <cell r="U46">
            <v>608790171</v>
          </cell>
          <cell r="V46">
            <v>17384</v>
          </cell>
          <cell r="W46">
            <v>84200000000</v>
          </cell>
          <cell r="X46">
            <v>84200000000</v>
          </cell>
          <cell r="Y46">
            <v>2404378</v>
          </cell>
          <cell r="Z46" t="str">
            <v>0.0051</v>
          </cell>
          <cell r="AA46">
            <v>44350</v>
          </cell>
          <cell r="AB46">
            <v>46574</v>
          </cell>
          <cell r="AC46">
            <v>46574</v>
          </cell>
          <cell r="AD46" t="str">
            <v>Public</v>
          </cell>
          <cell r="AE46" t="str">
            <v>RB0PEZSDGCO3JS6CEU02</v>
          </cell>
          <cell r="AF46" t="str">
            <v>MCBTK</v>
          </cell>
          <cell r="AH46" t="str">
            <v>Not Applicable</v>
          </cell>
          <cell r="AJ46" t="str">
            <v>JASDEC's Book-Entry Transfer System</v>
          </cell>
          <cell r="AK46" t="str">
            <v>None</v>
          </cell>
          <cell r="AL46" t="str">
            <v>JASDEC</v>
          </cell>
          <cell r="AM46" t="str">
            <v>Unsecured</v>
          </cell>
          <cell r="AN46">
            <v>0</v>
          </cell>
          <cell r="AS46">
            <v>100000000</v>
          </cell>
          <cell r="AT46" t="str">
            <v>JGB</v>
          </cell>
          <cell r="AV46">
            <v>0.60899999999999999</v>
          </cell>
          <cell r="AW46">
            <v>0.51400000000000001</v>
          </cell>
          <cell r="AX46">
            <v>0.51400000000000001</v>
          </cell>
          <cell r="AZ46">
            <v>100</v>
          </cell>
        </row>
        <row r="47">
          <cell r="I47" t="str">
            <v>XS1960275300</v>
          </cell>
          <cell r="K47" t="str">
            <v>SA</v>
          </cell>
          <cell r="L47" t="str">
            <v>Fixed coupon</v>
          </cell>
          <cell r="M47" t="str">
            <v>Fixed</v>
          </cell>
          <cell r="N47">
            <v>100000000</v>
          </cell>
          <cell r="O47" t="str">
            <v>Euro Medium Term Note (EMTN)</v>
          </cell>
          <cell r="P47" t="str">
            <v>Non-structured/Vanilla</v>
          </cell>
          <cell r="Q47" t="str">
            <v>GB</v>
          </cell>
          <cell r="R47" t="str">
            <v>Yes (Contractual recognition of bail-in powers)</v>
          </cell>
          <cell r="S47" t="str">
            <v>JPY</v>
          </cell>
          <cell r="T47">
            <v>53504124</v>
          </cell>
          <cell r="U47">
            <v>53504124</v>
          </cell>
          <cell r="V47">
            <v>160052</v>
          </cell>
          <cell r="W47">
            <v>7400000000</v>
          </cell>
          <cell r="X47">
            <v>7400000000</v>
          </cell>
          <cell r="Y47">
            <v>22136278</v>
          </cell>
          <cell r="Z47" t="str">
            <v>0.0089</v>
          </cell>
          <cell r="AA47">
            <v>43531</v>
          </cell>
          <cell r="AB47">
            <v>47184</v>
          </cell>
          <cell r="AC47">
            <v>47184</v>
          </cell>
          <cell r="AD47" t="str">
            <v>Public</v>
          </cell>
          <cell r="AE47" t="str">
            <v>E57ODZWZ7FF32TWEFA76</v>
          </cell>
          <cell r="AF47" t="str">
            <v>CITILDN</v>
          </cell>
          <cell r="AH47" t="str">
            <v>Not Applicable</v>
          </cell>
          <cell r="AJ47" t="str">
            <v>Euroclear Bank</v>
          </cell>
          <cell r="AL47" t="str">
            <v>Euroclear Bank</v>
          </cell>
          <cell r="AM47" t="str">
            <v>Unsecured</v>
          </cell>
          <cell r="AN47">
            <v>0</v>
          </cell>
          <cell r="AS47">
            <v>100000000</v>
          </cell>
          <cell r="AV47">
            <v>0</v>
          </cell>
          <cell r="AW47">
            <v>0.89</v>
          </cell>
          <cell r="AX47">
            <v>0.89</v>
          </cell>
          <cell r="AZ47">
            <v>100</v>
          </cell>
        </row>
        <row r="48">
          <cell r="I48" t="str">
            <v>XS1880865941</v>
          </cell>
          <cell r="J48" t="str">
            <v>-</v>
          </cell>
          <cell r="K48" t="str">
            <v>PA</v>
          </cell>
          <cell r="L48" t="str">
            <v>Fixed coupon</v>
          </cell>
          <cell r="M48" t="str">
            <v>Fixed</v>
          </cell>
          <cell r="N48">
            <v>100000</v>
          </cell>
          <cell r="O48" t="str">
            <v>Euro Medium Term Note (EMTN)</v>
          </cell>
          <cell r="P48" t="str">
            <v>Non-structured/Vanilla</v>
          </cell>
          <cell r="Q48" t="str">
            <v>GB</v>
          </cell>
          <cell r="R48" t="str">
            <v>Yes (Contractual recognition of bail-in powers)</v>
          </cell>
          <cell r="S48" t="str">
            <v>EUR</v>
          </cell>
          <cell r="T48">
            <v>13000000</v>
          </cell>
          <cell r="U48">
            <v>13000000</v>
          </cell>
          <cell r="V48">
            <v>204880</v>
          </cell>
          <cell r="W48">
            <v>13000000</v>
          </cell>
          <cell r="X48">
            <v>13000000</v>
          </cell>
          <cell r="Y48">
            <v>204880</v>
          </cell>
          <cell r="Z48" t="str">
            <v>0.0197</v>
          </cell>
          <cell r="AA48">
            <v>43362</v>
          </cell>
          <cell r="AB48">
            <v>47015</v>
          </cell>
          <cell r="AC48">
            <v>47015</v>
          </cell>
          <cell r="AD48" t="str">
            <v>Private</v>
          </cell>
          <cell r="AE48" t="str">
            <v>9695009VUMOUXTC7WD85</v>
          </cell>
          <cell r="AF48" t="str">
            <v>CAISCTRU</v>
          </cell>
          <cell r="AH48" t="str">
            <v>Not Applicable</v>
          </cell>
          <cell r="AJ48" t="str">
            <v>Euroclear Bank</v>
          </cell>
          <cell r="AL48" t="str">
            <v>Euroclear Bank</v>
          </cell>
          <cell r="AM48" t="str">
            <v>Unsecured</v>
          </cell>
          <cell r="AN48">
            <v>0</v>
          </cell>
          <cell r="AS48">
            <v>100000</v>
          </cell>
          <cell r="AV48">
            <v>0</v>
          </cell>
          <cell r="AW48">
            <v>1.97</v>
          </cell>
          <cell r="AX48">
            <v>1.97</v>
          </cell>
          <cell r="AZ48">
            <v>100</v>
          </cell>
        </row>
        <row r="49">
          <cell r="I49" t="str">
            <v>JP525022AJ64</v>
          </cell>
          <cell r="K49" t="str">
            <v>SA</v>
          </cell>
          <cell r="L49" t="str">
            <v>Fixed coupon</v>
          </cell>
          <cell r="M49" t="str">
            <v>Fixed</v>
          </cell>
          <cell r="N49">
            <v>100000000</v>
          </cell>
          <cell r="O49" t="str">
            <v>Bond</v>
          </cell>
          <cell r="P49" t="str">
            <v>Non-structured/Vanilla</v>
          </cell>
          <cell r="Q49" t="str">
            <v>JP</v>
          </cell>
          <cell r="R49" t="str">
            <v>Yes (Contractual recognition of bail-in powers)</v>
          </cell>
          <cell r="S49" t="str">
            <v>JPY</v>
          </cell>
          <cell r="T49">
            <v>341269549</v>
          </cell>
          <cell r="U49">
            <v>341269549</v>
          </cell>
          <cell r="V49">
            <v>185992</v>
          </cell>
          <cell r="W49">
            <v>47200000000</v>
          </cell>
          <cell r="X49">
            <v>47200000000</v>
          </cell>
          <cell r="Y49">
            <v>25724000</v>
          </cell>
          <cell r="Z49" t="str">
            <v>0.0065</v>
          </cell>
          <cell r="AA49">
            <v>43259</v>
          </cell>
          <cell r="AB49">
            <v>45085</v>
          </cell>
          <cell r="AC49">
            <v>45085</v>
          </cell>
          <cell r="AD49" t="str">
            <v>Public</v>
          </cell>
          <cell r="AE49" t="str">
            <v>RB0PEZSDGCO3JS6CEU02</v>
          </cell>
          <cell r="AF49" t="str">
            <v>MCBTK</v>
          </cell>
          <cell r="AH49" t="str">
            <v>Not Applicable</v>
          </cell>
          <cell r="AJ49" t="str">
            <v>JASDEC's Book-Entry Transfer System</v>
          </cell>
          <cell r="AK49" t="str">
            <v>None</v>
          </cell>
          <cell r="AL49" t="str">
            <v>JASDEC</v>
          </cell>
          <cell r="AM49" t="str">
            <v>Unsecured</v>
          </cell>
          <cell r="AN49">
            <v>0</v>
          </cell>
          <cell r="AS49">
            <v>100000000</v>
          </cell>
          <cell r="AV49">
            <v>0</v>
          </cell>
          <cell r="AW49">
            <v>0.65400000000000003</v>
          </cell>
          <cell r="AX49">
            <v>0.65400000000000003</v>
          </cell>
          <cell r="AZ49">
            <v>100</v>
          </cell>
        </row>
        <row r="50">
          <cell r="I50" t="str">
            <v>JP525022CH64</v>
          </cell>
          <cell r="K50" t="str">
            <v>SA</v>
          </cell>
          <cell r="L50" t="str">
            <v>Fixed coupon</v>
          </cell>
          <cell r="M50" t="str">
            <v>Fixed</v>
          </cell>
          <cell r="N50">
            <v>100000000</v>
          </cell>
          <cell r="O50" t="str">
            <v>Bond</v>
          </cell>
          <cell r="P50" t="str">
            <v>Non-structured/Vanilla</v>
          </cell>
          <cell r="Q50" t="str">
            <v>JP</v>
          </cell>
          <cell r="R50" t="str">
            <v>Yes (Contractual recognition of bail-in powers)</v>
          </cell>
          <cell r="S50" t="str">
            <v>JPY</v>
          </cell>
          <cell r="T50">
            <v>446831741</v>
          </cell>
          <cell r="U50">
            <v>446831741</v>
          </cell>
          <cell r="V50">
            <v>301996</v>
          </cell>
          <cell r="W50">
            <v>61800000000</v>
          </cell>
          <cell r="X50">
            <v>61800000000</v>
          </cell>
          <cell r="Y50">
            <v>41768217</v>
          </cell>
          <cell r="Z50" t="str">
            <v>0.0084</v>
          </cell>
          <cell r="AA50">
            <v>42895</v>
          </cell>
          <cell r="AB50">
            <v>46547</v>
          </cell>
          <cell r="AC50">
            <v>46547</v>
          </cell>
          <cell r="AD50" t="str">
            <v>Public</v>
          </cell>
          <cell r="AE50" t="str">
            <v>RB0PEZSDGCO3JS6CEU02</v>
          </cell>
          <cell r="AF50" t="str">
            <v>MCBTK</v>
          </cell>
          <cell r="AH50" t="str">
            <v>Not Applicable</v>
          </cell>
          <cell r="AJ50" t="str">
            <v>JASDEC's Book-Entry Transfer System</v>
          </cell>
          <cell r="AK50" t="str">
            <v>None</v>
          </cell>
          <cell r="AL50" t="str">
            <v>JASDEC</v>
          </cell>
          <cell r="AM50" t="str">
            <v>Unsecured</v>
          </cell>
          <cell r="AN50">
            <v>0</v>
          </cell>
          <cell r="AS50">
            <v>100000000</v>
          </cell>
          <cell r="AV50">
            <v>0</v>
          </cell>
          <cell r="AW50">
            <v>0.83899999999999997</v>
          </cell>
          <cell r="AX50">
            <v>0.83899999999999997</v>
          </cell>
          <cell r="AZ50">
            <v>100</v>
          </cell>
        </row>
        <row r="51">
          <cell r="I51" t="str">
            <v>XS1987157861</v>
          </cell>
          <cell r="J51" t="str">
            <v>Fixed</v>
          </cell>
          <cell r="K51" t="str">
            <v>PA</v>
          </cell>
          <cell r="L51" t="str">
            <v>Fixed coupon</v>
          </cell>
          <cell r="M51" t="str">
            <v>Fixed</v>
          </cell>
          <cell r="N51">
            <v>100000</v>
          </cell>
          <cell r="O51" t="str">
            <v>Euro Medium Term Note (EMTN)</v>
          </cell>
          <cell r="P51" t="str">
            <v>Non-structured/Vanilla</v>
          </cell>
          <cell r="Q51" t="str">
            <v>GB</v>
          </cell>
          <cell r="R51" t="str">
            <v>Yes (Contractual recognition of bail-in powers)</v>
          </cell>
          <cell r="S51" t="str">
            <v>EUR</v>
          </cell>
          <cell r="T51">
            <v>10000000</v>
          </cell>
          <cell r="U51">
            <v>10000000</v>
          </cell>
          <cell r="V51">
            <v>35400</v>
          </cell>
          <cell r="W51">
            <v>10000000</v>
          </cell>
          <cell r="X51">
            <v>10000000</v>
          </cell>
          <cell r="Y51">
            <v>35400</v>
          </cell>
          <cell r="Z51" t="str">
            <v>0.0177</v>
          </cell>
          <cell r="AA51">
            <v>43581</v>
          </cell>
          <cell r="AB51">
            <v>49425</v>
          </cell>
          <cell r="AC51">
            <v>49425</v>
          </cell>
          <cell r="AD51" t="str">
            <v>Private</v>
          </cell>
          <cell r="AE51" t="str">
            <v>9695009VUMOUXTC7WD85</v>
          </cell>
          <cell r="AF51" t="str">
            <v>CAISCTRU</v>
          </cell>
          <cell r="AH51" t="str">
            <v>Not Applicable</v>
          </cell>
          <cell r="AI51" t="str">
            <v>EURONEXT</v>
          </cell>
          <cell r="AJ51" t="str">
            <v>Euroclear Bank</v>
          </cell>
          <cell r="AL51" t="str">
            <v>Euroclear Bank</v>
          </cell>
          <cell r="AM51" t="str">
            <v>Unsecured</v>
          </cell>
          <cell r="AN51">
            <v>0</v>
          </cell>
          <cell r="AS51">
            <v>100000</v>
          </cell>
          <cell r="AV51">
            <v>0</v>
          </cell>
          <cell r="AW51">
            <v>1.77</v>
          </cell>
          <cell r="AX51">
            <v>1.77</v>
          </cell>
          <cell r="AZ51">
            <v>100</v>
          </cell>
        </row>
        <row r="52">
          <cell r="I52" t="str">
            <v>FR0013396645</v>
          </cell>
          <cell r="J52" t="str">
            <v>Fixed</v>
          </cell>
          <cell r="K52" t="str">
            <v>QTR</v>
          </cell>
          <cell r="L52" t="str">
            <v>Fixed coupon</v>
          </cell>
          <cell r="M52" t="str">
            <v>Fixed</v>
          </cell>
          <cell r="N52">
            <v>15000</v>
          </cell>
          <cell r="O52" t="str">
            <v>Bond</v>
          </cell>
          <cell r="P52" t="str">
            <v>Non-structured/Vanilla</v>
          </cell>
          <cell r="Q52" t="str">
            <v>FR</v>
          </cell>
          <cell r="R52" t="str">
            <v>No (Contractual recognition of bail-in powers)</v>
          </cell>
          <cell r="S52" t="str">
            <v>EUR</v>
          </cell>
          <cell r="T52">
            <v>96390000</v>
          </cell>
          <cell r="U52">
            <v>96390000</v>
          </cell>
          <cell r="V52">
            <v>390112</v>
          </cell>
          <cell r="W52">
            <v>96390000</v>
          </cell>
          <cell r="X52">
            <v>96390000</v>
          </cell>
          <cell r="Y52">
            <v>390112</v>
          </cell>
          <cell r="Z52" t="str">
            <v>0.0235</v>
          </cell>
          <cell r="AA52">
            <v>43502</v>
          </cell>
          <cell r="AB52">
            <v>47155</v>
          </cell>
          <cell r="AC52">
            <v>47155</v>
          </cell>
          <cell r="AD52" t="str">
            <v>Public</v>
          </cell>
          <cell r="AE52" t="str">
            <v>9695009VUMOUXTC7WD85</v>
          </cell>
          <cell r="AF52" t="str">
            <v>CAISCTRU</v>
          </cell>
          <cell r="AH52" t="str">
            <v>Not Applicable</v>
          </cell>
          <cell r="AI52" t="str">
            <v>EURONEXT</v>
          </cell>
          <cell r="AJ52" t="str">
            <v>Euroclear France</v>
          </cell>
          <cell r="AK52" t="str">
            <v>None</v>
          </cell>
          <cell r="AL52" t="str">
            <v>Euroclear France</v>
          </cell>
          <cell r="AM52" t="str">
            <v>Unsecured</v>
          </cell>
          <cell r="AN52">
            <v>0</v>
          </cell>
          <cell r="AS52">
            <v>15000</v>
          </cell>
          <cell r="AV52">
            <v>0</v>
          </cell>
          <cell r="AW52">
            <v>2.35</v>
          </cell>
          <cell r="AX52">
            <v>2.35</v>
          </cell>
          <cell r="AZ52">
            <v>100</v>
          </cell>
        </row>
        <row r="53">
          <cell r="I53" t="str">
            <v>FR0013279643</v>
          </cell>
          <cell r="J53" t="str">
            <v>Fixed</v>
          </cell>
          <cell r="K53" t="str">
            <v>QTR</v>
          </cell>
          <cell r="L53" t="str">
            <v>Fixed coupon</v>
          </cell>
          <cell r="M53" t="str">
            <v>Fixed</v>
          </cell>
          <cell r="N53">
            <v>15000</v>
          </cell>
          <cell r="O53" t="str">
            <v>Bond</v>
          </cell>
          <cell r="P53" t="str">
            <v>Non-structured/Vanilla</v>
          </cell>
          <cell r="Q53" t="str">
            <v>FR</v>
          </cell>
          <cell r="R53" t="str">
            <v>No (Contractual recognition of bail-in powers)</v>
          </cell>
          <cell r="S53" t="str">
            <v>EUR</v>
          </cell>
          <cell r="T53">
            <v>85560000</v>
          </cell>
          <cell r="U53">
            <v>81900000</v>
          </cell>
          <cell r="V53">
            <v>290631</v>
          </cell>
          <cell r="W53">
            <v>85560000</v>
          </cell>
          <cell r="X53">
            <v>81900000</v>
          </cell>
          <cell r="Y53">
            <v>290631</v>
          </cell>
          <cell r="Z53" t="str">
            <v>0.0175</v>
          </cell>
          <cell r="AA53">
            <v>43032</v>
          </cell>
          <cell r="AB53">
            <v>46684</v>
          </cell>
          <cell r="AC53">
            <v>46684</v>
          </cell>
          <cell r="AD53" t="str">
            <v>Public</v>
          </cell>
          <cell r="AE53" t="str">
            <v>9695009VUMOUXTC7WD85</v>
          </cell>
          <cell r="AF53" t="str">
            <v>CAISCTRU</v>
          </cell>
          <cell r="AH53" t="str">
            <v>Not Applicable</v>
          </cell>
          <cell r="AI53" t="str">
            <v>EURONEXT</v>
          </cell>
          <cell r="AJ53" t="str">
            <v>Euroclear France</v>
          </cell>
          <cell r="AK53" t="str">
            <v>None</v>
          </cell>
          <cell r="AL53" t="str">
            <v>Euroclear France</v>
          </cell>
          <cell r="AM53" t="str">
            <v>Unsecured</v>
          </cell>
          <cell r="AN53">
            <v>0</v>
          </cell>
          <cell r="AS53">
            <v>15000</v>
          </cell>
          <cell r="AV53">
            <v>0</v>
          </cell>
          <cell r="AW53">
            <v>1.7500000000000002</v>
          </cell>
          <cell r="AX53">
            <v>1.7500000000000002</v>
          </cell>
          <cell r="AZ53">
            <v>100</v>
          </cell>
        </row>
        <row r="54">
          <cell r="I54" t="str">
            <v>XS1641479750</v>
          </cell>
          <cell r="K54" t="str">
            <v>SA</v>
          </cell>
          <cell r="L54" t="str">
            <v>Fixed coupon</v>
          </cell>
          <cell r="M54" t="str">
            <v>Fixed</v>
          </cell>
          <cell r="N54">
            <v>2000</v>
          </cell>
          <cell r="O54" t="str">
            <v>Euro Medium Term Note (EMTN)</v>
          </cell>
          <cell r="P54" t="str">
            <v>Non-structured/Vanilla</v>
          </cell>
          <cell r="Q54" t="str">
            <v>GB</v>
          </cell>
          <cell r="R54" t="str">
            <v>Yes (Contractual recognition of bail-in powers)</v>
          </cell>
          <cell r="S54" t="str">
            <v>AUD</v>
          </cell>
          <cell r="T54">
            <v>332303414</v>
          </cell>
          <cell r="U54">
            <v>332303414</v>
          </cell>
          <cell r="V54">
            <v>79464</v>
          </cell>
          <cell r="W54">
            <v>500000000</v>
          </cell>
          <cell r="X54">
            <v>500000000</v>
          </cell>
          <cell r="Y54">
            <v>119565</v>
          </cell>
          <cell r="Z54" t="str">
            <v>0.0440</v>
          </cell>
          <cell r="AA54">
            <v>42922</v>
          </cell>
          <cell r="AB54">
            <v>46574</v>
          </cell>
          <cell r="AC54">
            <v>46574</v>
          </cell>
          <cell r="AD54" t="str">
            <v>Public</v>
          </cell>
          <cell r="AE54" t="str">
            <v>E57ODZWZ7FF32TWEFA76</v>
          </cell>
          <cell r="AF54" t="str">
            <v>CITILDN</v>
          </cell>
          <cell r="AH54" t="str">
            <v>Not Applicable</v>
          </cell>
          <cell r="AJ54" t="str">
            <v>Euroclear Bank</v>
          </cell>
          <cell r="AL54" t="str">
            <v>Euroclear Bank</v>
          </cell>
          <cell r="AM54" t="str">
            <v>Unsecured</v>
          </cell>
          <cell r="AN54">
            <v>0</v>
          </cell>
          <cell r="AS54">
            <v>2000</v>
          </cell>
          <cell r="AV54">
            <v>0</v>
          </cell>
          <cell r="AW54">
            <v>4.3999999999999995</v>
          </cell>
          <cell r="AX54">
            <v>4.3999999999999995</v>
          </cell>
          <cell r="AZ54">
            <v>99.8</v>
          </cell>
        </row>
        <row r="55">
          <cell r="I55" t="str">
            <v>XS1880866675</v>
          </cell>
          <cell r="J55" t="str">
            <v>Floating</v>
          </cell>
          <cell r="K55" t="str">
            <v>QTR</v>
          </cell>
          <cell r="L55" t="str">
            <v>Floating coupon</v>
          </cell>
          <cell r="M55" t="str">
            <v>Floating</v>
          </cell>
          <cell r="N55">
            <v>200000</v>
          </cell>
          <cell r="O55" t="str">
            <v>Euro Medium Term Note (EMTN)</v>
          </cell>
          <cell r="P55" t="str">
            <v>Non-structured/Vanilla</v>
          </cell>
          <cell r="Q55" t="str">
            <v>GB</v>
          </cell>
          <cell r="R55" t="str">
            <v>Yes (Contractual recognition of bail-in powers)</v>
          </cell>
          <cell r="S55" t="str">
            <v>USD</v>
          </cell>
          <cell r="T55">
            <v>50029429</v>
          </cell>
          <cell r="U55">
            <v>50029429</v>
          </cell>
          <cell r="V55">
            <v>75502</v>
          </cell>
          <cell r="W55">
            <v>51000000</v>
          </cell>
          <cell r="X55">
            <v>51000000</v>
          </cell>
          <cell r="Y55">
            <v>76967</v>
          </cell>
          <cell r="Z55" t="str">
            <v>0.0320</v>
          </cell>
          <cell r="AA55">
            <v>43362</v>
          </cell>
          <cell r="AB55">
            <v>45188</v>
          </cell>
          <cell r="AC55">
            <v>45188</v>
          </cell>
          <cell r="AD55" t="str">
            <v>Private</v>
          </cell>
          <cell r="AE55" t="str">
            <v>E57ODZWZ7FF32TWEFA76</v>
          </cell>
          <cell r="AF55" t="str">
            <v>CITILDN</v>
          </cell>
          <cell r="AH55" t="str">
            <v>Not Applicable</v>
          </cell>
          <cell r="AJ55" t="str">
            <v>Euroclear Bank</v>
          </cell>
          <cell r="AL55" t="str">
            <v>Euroclear Bank</v>
          </cell>
          <cell r="AM55" t="str">
            <v>Unsecured</v>
          </cell>
          <cell r="AN55">
            <v>0</v>
          </cell>
          <cell r="AS55">
            <v>200000</v>
          </cell>
          <cell r="AT55" t="str">
            <v>LIBOR</v>
          </cell>
          <cell r="AV55">
            <v>1.0999999999999999</v>
          </cell>
          <cell r="AW55">
            <v>0</v>
          </cell>
          <cell r="AX55">
            <v>3.1958600000000006</v>
          </cell>
          <cell r="AZ55">
            <v>100</v>
          </cell>
        </row>
        <row r="56">
          <cell r="I56" t="str">
            <v>FR0013313426</v>
          </cell>
          <cell r="J56" t="str">
            <v>-</v>
          </cell>
          <cell r="K56" t="str">
            <v>PA</v>
          </cell>
          <cell r="L56" t="str">
            <v>Fixed coupon</v>
          </cell>
          <cell r="M56" t="str">
            <v>Fixed</v>
          </cell>
          <cell r="N56">
            <v>100000</v>
          </cell>
          <cell r="O56" t="str">
            <v>Euro Medium Term Note (EMTN)</v>
          </cell>
          <cell r="P56" t="str">
            <v>Non-structured/Vanilla</v>
          </cell>
          <cell r="Q56" t="str">
            <v>FR</v>
          </cell>
          <cell r="R56" t="str">
            <v>Yes (Contractual recognition of bail-in powers)</v>
          </cell>
          <cell r="S56" t="str">
            <v>EUR</v>
          </cell>
          <cell r="T56">
            <v>20000000</v>
          </cell>
          <cell r="U56">
            <v>20000000</v>
          </cell>
          <cell r="V56">
            <v>128611</v>
          </cell>
          <cell r="W56">
            <v>20000000</v>
          </cell>
          <cell r="X56">
            <v>20000000</v>
          </cell>
          <cell r="Y56">
            <v>128611</v>
          </cell>
          <cell r="Z56" t="str">
            <v>0.0150</v>
          </cell>
          <cell r="AA56">
            <v>43132</v>
          </cell>
          <cell r="AB56">
            <v>46784</v>
          </cell>
          <cell r="AC56">
            <v>46784</v>
          </cell>
          <cell r="AD56" t="str">
            <v>Private</v>
          </cell>
          <cell r="AE56" t="str">
            <v>9695009VUMOUXTC7WD85</v>
          </cell>
          <cell r="AF56" t="str">
            <v>CAISCTRU</v>
          </cell>
          <cell r="AH56" t="str">
            <v>Not Applicable</v>
          </cell>
          <cell r="AI56" t="str">
            <v>EURONEXT</v>
          </cell>
          <cell r="AJ56" t="str">
            <v>Euroclear France</v>
          </cell>
          <cell r="AK56" t="str">
            <v>None</v>
          </cell>
          <cell r="AL56" t="str">
            <v>Euroclear France</v>
          </cell>
          <cell r="AM56" t="str">
            <v>Unsecured</v>
          </cell>
          <cell r="AN56">
            <v>0</v>
          </cell>
          <cell r="AS56">
            <v>100000</v>
          </cell>
          <cell r="AV56">
            <v>0</v>
          </cell>
          <cell r="AW56">
            <v>1.4949999999999999</v>
          </cell>
          <cell r="AX56">
            <v>1.4949999999999999</v>
          </cell>
          <cell r="AZ56">
            <v>100</v>
          </cell>
        </row>
        <row r="57">
          <cell r="I57" t="str">
            <v>FR0014007V57</v>
          </cell>
          <cell r="J57" t="str">
            <v>Fixed</v>
          </cell>
          <cell r="K57" t="str">
            <v>PA</v>
          </cell>
          <cell r="L57" t="str">
            <v>Fixed coupon</v>
          </cell>
          <cell r="M57" t="str">
            <v>Fixed</v>
          </cell>
          <cell r="N57">
            <v>2000000</v>
          </cell>
          <cell r="O57" t="str">
            <v>Euro Medium Term Note (EMTN)</v>
          </cell>
          <cell r="P57" t="str">
            <v>Non-structured/Vanilla</v>
          </cell>
          <cell r="Q57" t="str">
            <v>FR</v>
          </cell>
          <cell r="R57" t="str">
            <v>Yes (Contractual recognition of bail-in powers)</v>
          </cell>
          <cell r="S57" t="str">
            <v>NOK</v>
          </cell>
          <cell r="T57">
            <v>96877240</v>
          </cell>
          <cell r="U57">
            <v>96877240</v>
          </cell>
          <cell r="V57">
            <v>1310749</v>
          </cell>
          <cell r="W57">
            <v>1000000000</v>
          </cell>
          <cell r="X57">
            <v>1000000000</v>
          </cell>
          <cell r="Y57">
            <v>13530000</v>
          </cell>
          <cell r="Z57" t="str">
            <v>0.0297</v>
          </cell>
          <cell r="AA57">
            <v>44585</v>
          </cell>
          <cell r="AB57">
            <v>48237</v>
          </cell>
          <cell r="AC57">
            <v>48237</v>
          </cell>
          <cell r="AD57" t="str">
            <v>Private</v>
          </cell>
          <cell r="AE57" t="str">
            <v>9695009VUMOUXTC7WD85</v>
          </cell>
          <cell r="AF57" t="str">
            <v>CAISCTRU</v>
          </cell>
          <cell r="AH57" t="str">
            <v>Not Applicable</v>
          </cell>
          <cell r="AI57" t="str">
            <v>EURONEXT</v>
          </cell>
          <cell r="AJ57" t="str">
            <v>Euroclear\Clearstream</v>
          </cell>
          <cell r="AK57" t="str">
            <v>None</v>
          </cell>
          <cell r="AL57" t="str">
            <v>Citibank N.A.</v>
          </cell>
          <cell r="AM57" t="str">
            <v>Unsecured</v>
          </cell>
          <cell r="AN57">
            <v>0</v>
          </cell>
          <cell r="AS57">
            <v>2000000</v>
          </cell>
          <cell r="AV57">
            <v>0</v>
          </cell>
          <cell r="AW57">
            <v>2.97</v>
          </cell>
          <cell r="AX57">
            <v>2.97</v>
          </cell>
          <cell r="AZ57">
            <v>100</v>
          </cell>
        </row>
        <row r="58">
          <cell r="I58" t="str">
            <v>CH0370634666</v>
          </cell>
          <cell r="J58" t="str">
            <v>Fixed</v>
          </cell>
          <cell r="K58" t="str">
            <v>PA</v>
          </cell>
          <cell r="L58" t="str">
            <v>Fixed coupon</v>
          </cell>
          <cell r="M58" t="str">
            <v>Fixed</v>
          </cell>
          <cell r="N58">
            <v>5000</v>
          </cell>
          <cell r="O58" t="str">
            <v>Euro Medium Term Note (EMTN)</v>
          </cell>
          <cell r="P58" t="str">
            <v>Non-structured/Vanilla</v>
          </cell>
          <cell r="Q58" t="str">
            <v>GB</v>
          </cell>
          <cell r="R58" t="str">
            <v>Yes (Contractual recognition of bail-in powers)</v>
          </cell>
          <cell r="S58" t="str">
            <v>CHF</v>
          </cell>
          <cell r="T58">
            <v>101099559</v>
          </cell>
          <cell r="U58">
            <v>101099559</v>
          </cell>
          <cell r="V58">
            <v>624851</v>
          </cell>
          <cell r="W58">
            <v>100000000</v>
          </cell>
          <cell r="X58">
            <v>100000000</v>
          </cell>
          <cell r="Y58">
            <v>618056</v>
          </cell>
          <cell r="Z58" t="str">
            <v>0.0062</v>
          </cell>
          <cell r="AA58">
            <v>42928</v>
          </cell>
          <cell r="AB58">
            <v>45485</v>
          </cell>
          <cell r="AC58">
            <v>45485</v>
          </cell>
          <cell r="AD58" t="str">
            <v>Public</v>
          </cell>
          <cell r="AE58" t="str">
            <v>BFM8T61CT2L1QCEMIK50</v>
          </cell>
          <cell r="AF58" t="str">
            <v>UBSZR</v>
          </cell>
          <cell r="AH58" t="str">
            <v>Not Applicable</v>
          </cell>
          <cell r="AI58" t="str">
            <v>SWXSE</v>
          </cell>
          <cell r="AJ58" t="str">
            <v>SIX SIS</v>
          </cell>
          <cell r="AK58" t="str">
            <v>None</v>
          </cell>
          <cell r="AL58" t="str">
            <v>SIX SIS</v>
          </cell>
          <cell r="AM58" t="str">
            <v>Unsecured</v>
          </cell>
          <cell r="AN58">
            <v>0</v>
          </cell>
          <cell r="AS58">
            <v>5000</v>
          </cell>
          <cell r="AV58">
            <v>0</v>
          </cell>
          <cell r="AW58">
            <v>0.625</v>
          </cell>
          <cell r="AX58">
            <v>0.625</v>
          </cell>
          <cell r="AZ58">
            <v>100.342</v>
          </cell>
        </row>
        <row r="59">
          <cell r="I59" t="str">
            <v>FR0013246626</v>
          </cell>
          <cell r="J59" t="str">
            <v>Fixed</v>
          </cell>
          <cell r="K59" t="str">
            <v>QTR</v>
          </cell>
          <cell r="L59" t="str">
            <v>Fixed coupon</v>
          </cell>
          <cell r="M59" t="str">
            <v>Fixed</v>
          </cell>
          <cell r="N59">
            <v>15000</v>
          </cell>
          <cell r="O59" t="str">
            <v>Bond</v>
          </cell>
          <cell r="P59" t="str">
            <v>Non-structured/Vanilla</v>
          </cell>
          <cell r="Q59" t="str">
            <v>FR</v>
          </cell>
          <cell r="R59" t="str">
            <v>No (Contractual recognition of bail-in powers)</v>
          </cell>
          <cell r="S59" t="str">
            <v>EUR</v>
          </cell>
          <cell r="T59">
            <v>125175000</v>
          </cell>
          <cell r="U59">
            <v>119700000</v>
          </cell>
          <cell r="V59">
            <v>438900</v>
          </cell>
          <cell r="W59">
            <v>125175000</v>
          </cell>
          <cell r="X59">
            <v>119700000</v>
          </cell>
          <cell r="Y59">
            <v>438900</v>
          </cell>
          <cell r="Z59" t="str">
            <v>0.0200</v>
          </cell>
          <cell r="AA59">
            <v>42857</v>
          </cell>
          <cell r="AB59">
            <v>46509</v>
          </cell>
          <cell r="AC59">
            <v>46509</v>
          </cell>
          <cell r="AD59" t="str">
            <v>Public</v>
          </cell>
          <cell r="AE59" t="str">
            <v>9695009VUMOUXTC7WD85</v>
          </cell>
          <cell r="AF59" t="str">
            <v>CAISCTRU</v>
          </cell>
          <cell r="AH59" t="str">
            <v>Not Applicable</v>
          </cell>
          <cell r="AI59" t="str">
            <v>EURONEXT</v>
          </cell>
          <cell r="AJ59" t="str">
            <v>Euroclear France</v>
          </cell>
          <cell r="AK59" t="str">
            <v>None</v>
          </cell>
          <cell r="AL59" t="str">
            <v>Euroclear France</v>
          </cell>
          <cell r="AM59" t="str">
            <v>Unsecured</v>
          </cell>
          <cell r="AN59">
            <v>0</v>
          </cell>
          <cell r="AS59">
            <v>15000</v>
          </cell>
          <cell r="AV59">
            <v>0</v>
          </cell>
          <cell r="AW59">
            <v>2</v>
          </cell>
          <cell r="AX59">
            <v>2</v>
          </cell>
          <cell r="AZ59">
            <v>100</v>
          </cell>
        </row>
        <row r="60">
          <cell r="I60" t="str">
            <v>FR0014003182</v>
          </cell>
          <cell r="J60" t="str">
            <v>Fixed</v>
          </cell>
          <cell r="K60" t="str">
            <v>PA</v>
          </cell>
          <cell r="L60" t="str">
            <v>Fixed coupon</v>
          </cell>
          <cell r="M60" t="str">
            <v>Fixed</v>
          </cell>
          <cell r="N60">
            <v>100000</v>
          </cell>
          <cell r="O60" t="str">
            <v>Euro Medium Term Note (EMTN)</v>
          </cell>
          <cell r="P60" t="str">
            <v>Non-structured/Vanilla</v>
          </cell>
          <cell r="Q60" t="str">
            <v>FR</v>
          </cell>
          <cell r="R60" t="str">
            <v>Yes (Contractual recognition of bail-in powers)</v>
          </cell>
          <cell r="S60" t="str">
            <v>EUR</v>
          </cell>
          <cell r="T60">
            <v>1000000000</v>
          </cell>
          <cell r="U60">
            <v>1000000000</v>
          </cell>
          <cell r="V60">
            <v>811644</v>
          </cell>
          <cell r="W60">
            <v>1000000000</v>
          </cell>
          <cell r="X60">
            <v>1000000000</v>
          </cell>
          <cell r="Y60">
            <v>811644</v>
          </cell>
          <cell r="Z60" t="str">
            <v>0.0038</v>
          </cell>
          <cell r="AA60">
            <v>44306</v>
          </cell>
          <cell r="AB60">
            <v>46863</v>
          </cell>
          <cell r="AC60">
            <v>46863</v>
          </cell>
          <cell r="AD60" t="str">
            <v>Public</v>
          </cell>
          <cell r="AE60" t="str">
            <v>9695009VUMOUXTC7WD85</v>
          </cell>
          <cell r="AF60" t="str">
            <v>CAISCTRU</v>
          </cell>
          <cell r="AH60" t="str">
            <v>Not Applicable</v>
          </cell>
          <cell r="AI60" t="str">
            <v>EURONEXT</v>
          </cell>
          <cell r="AJ60" t="str">
            <v>Euroclear France</v>
          </cell>
          <cell r="AL60" t="str">
            <v>Euroclear France</v>
          </cell>
          <cell r="AM60" t="str">
            <v>Unsecured</v>
          </cell>
          <cell r="AN60">
            <v>0</v>
          </cell>
          <cell r="AS60">
            <v>100000</v>
          </cell>
          <cell r="AV60">
            <v>0</v>
          </cell>
          <cell r="AW60">
            <v>0.375</v>
          </cell>
          <cell r="AX60">
            <v>0.375</v>
          </cell>
          <cell r="AZ60">
            <v>99.265000000000001</v>
          </cell>
        </row>
        <row r="61">
          <cell r="I61" t="str">
            <v>FR0013336245</v>
          </cell>
          <cell r="J61" t="str">
            <v>Fixed</v>
          </cell>
          <cell r="K61" t="str">
            <v>QTR</v>
          </cell>
          <cell r="L61" t="str">
            <v>Fixed coupon</v>
          </cell>
          <cell r="M61" t="str">
            <v>Fixed</v>
          </cell>
          <cell r="N61">
            <v>15000</v>
          </cell>
          <cell r="O61" t="str">
            <v>Bond</v>
          </cell>
          <cell r="P61" t="str">
            <v>Non-structured/Vanilla</v>
          </cell>
          <cell r="Q61" t="str">
            <v>FR</v>
          </cell>
          <cell r="R61" t="str">
            <v>No (Contractual recognition of bail-in powers)</v>
          </cell>
          <cell r="S61" t="str">
            <v>EUR</v>
          </cell>
          <cell r="T61">
            <v>95040000</v>
          </cell>
          <cell r="U61">
            <v>94455000</v>
          </cell>
          <cell r="V61">
            <v>358929</v>
          </cell>
          <cell r="W61">
            <v>95040000</v>
          </cell>
          <cell r="X61">
            <v>94455000</v>
          </cell>
          <cell r="Y61">
            <v>358929</v>
          </cell>
          <cell r="Z61" t="str">
            <v>0.0190</v>
          </cell>
          <cell r="AA61">
            <v>43307</v>
          </cell>
          <cell r="AB61">
            <v>46960</v>
          </cell>
          <cell r="AC61">
            <v>46960</v>
          </cell>
          <cell r="AD61" t="str">
            <v>Public</v>
          </cell>
          <cell r="AE61" t="str">
            <v>9695009VUMOUXTC7WD85</v>
          </cell>
          <cell r="AF61" t="str">
            <v>CAISCTRU</v>
          </cell>
          <cell r="AH61" t="str">
            <v>Not Applicable</v>
          </cell>
          <cell r="AI61" t="str">
            <v>EURONEXT</v>
          </cell>
          <cell r="AJ61" t="str">
            <v>Euroclear France</v>
          </cell>
          <cell r="AK61" t="str">
            <v>None</v>
          </cell>
          <cell r="AL61" t="str">
            <v>Euroclear France</v>
          </cell>
          <cell r="AM61" t="str">
            <v>Unsecured</v>
          </cell>
          <cell r="AN61">
            <v>0</v>
          </cell>
          <cell r="AS61">
            <v>15000</v>
          </cell>
          <cell r="AV61">
            <v>0</v>
          </cell>
          <cell r="AW61">
            <v>1.9</v>
          </cell>
          <cell r="AX61">
            <v>1.9</v>
          </cell>
          <cell r="AZ61">
            <v>100</v>
          </cell>
        </row>
        <row r="62">
          <cell r="I62" t="str">
            <v>FR0014005UI4</v>
          </cell>
          <cell r="J62" t="str">
            <v>Fixed</v>
          </cell>
          <cell r="K62" t="str">
            <v>PA</v>
          </cell>
          <cell r="L62" t="str">
            <v>Fixed coupon</v>
          </cell>
          <cell r="M62" t="str">
            <v>Fixed</v>
          </cell>
          <cell r="N62">
            <v>100000</v>
          </cell>
          <cell r="O62" t="str">
            <v>Euro Medium Term Note (EMTN)</v>
          </cell>
          <cell r="P62" t="str">
            <v>Non-structured/Vanilla</v>
          </cell>
          <cell r="Q62" t="str">
            <v>FR</v>
          </cell>
          <cell r="R62" t="str">
            <v>Yes (Contractual recognition of bail-in powers)</v>
          </cell>
          <cell r="S62" t="str">
            <v>EUR</v>
          </cell>
          <cell r="T62">
            <v>50000000</v>
          </cell>
          <cell r="U62">
            <v>50000000</v>
          </cell>
          <cell r="V62">
            <v>127397</v>
          </cell>
          <cell r="W62">
            <v>50000000</v>
          </cell>
          <cell r="X62">
            <v>50000000</v>
          </cell>
          <cell r="Y62">
            <v>127397</v>
          </cell>
          <cell r="Z62" t="str">
            <v>0.0100</v>
          </cell>
          <cell r="AA62">
            <v>44475</v>
          </cell>
          <cell r="AB62">
            <v>49405</v>
          </cell>
          <cell r="AC62">
            <v>49405</v>
          </cell>
          <cell r="AD62" t="str">
            <v>Private</v>
          </cell>
          <cell r="AE62" t="str">
            <v>9695009VUMOUXTC7WD85</v>
          </cell>
          <cell r="AF62" t="str">
            <v>CAISCTRU</v>
          </cell>
          <cell r="AH62" t="str">
            <v>Not Applicable</v>
          </cell>
          <cell r="AI62" t="str">
            <v>EURONEXT</v>
          </cell>
          <cell r="AJ62" t="str">
            <v>Euroclear France</v>
          </cell>
          <cell r="AK62" t="str">
            <v>None</v>
          </cell>
          <cell r="AL62" t="str">
            <v>Euroclear France</v>
          </cell>
          <cell r="AM62" t="str">
            <v>Unsecured</v>
          </cell>
          <cell r="AN62">
            <v>0</v>
          </cell>
          <cell r="AS62">
            <v>100000</v>
          </cell>
          <cell r="AV62">
            <v>0</v>
          </cell>
          <cell r="AW62">
            <v>1</v>
          </cell>
          <cell r="AX62">
            <v>1</v>
          </cell>
          <cell r="AZ62">
            <v>100</v>
          </cell>
        </row>
        <row r="63">
          <cell r="I63" t="str">
            <v>XS1958307461</v>
          </cell>
          <cell r="J63" t="str">
            <v>Fixed</v>
          </cell>
          <cell r="K63" t="str">
            <v>PA</v>
          </cell>
          <cell r="L63" t="str">
            <v>Fixed coupon</v>
          </cell>
          <cell r="M63" t="str">
            <v>Fixed</v>
          </cell>
          <cell r="N63">
            <v>100000</v>
          </cell>
          <cell r="O63" t="str">
            <v>Euro Medium Term Note (EMTN)</v>
          </cell>
          <cell r="P63" t="str">
            <v>Non-structured/Vanilla</v>
          </cell>
          <cell r="Q63" t="str">
            <v>GB</v>
          </cell>
          <cell r="R63" t="str">
            <v>Yes (Contractual recognition of bail-in powers)</v>
          </cell>
          <cell r="S63" t="str">
            <v>EUR</v>
          </cell>
          <cell r="T63">
            <v>1500000000</v>
          </cell>
          <cell r="U63">
            <v>1500000000</v>
          </cell>
          <cell r="V63">
            <v>8989726</v>
          </cell>
          <cell r="W63">
            <v>1500000000</v>
          </cell>
          <cell r="X63">
            <v>1500000000</v>
          </cell>
          <cell r="Y63">
            <v>8989726</v>
          </cell>
          <cell r="Z63" t="str">
            <v>0.0175</v>
          </cell>
          <cell r="AA63">
            <v>43529</v>
          </cell>
          <cell r="AB63">
            <v>47182</v>
          </cell>
          <cell r="AC63">
            <v>47182</v>
          </cell>
          <cell r="AD63" t="str">
            <v>Public</v>
          </cell>
          <cell r="AE63" t="str">
            <v>9695009VUMOUXTC7WD85</v>
          </cell>
          <cell r="AF63" t="str">
            <v>CAISCTRU</v>
          </cell>
          <cell r="AH63" t="str">
            <v>Not Applicable</v>
          </cell>
          <cell r="AI63" t="str">
            <v>EURONEXT</v>
          </cell>
          <cell r="AJ63" t="str">
            <v>Euroclear Bank</v>
          </cell>
          <cell r="AL63" t="str">
            <v>Euroclear Bank</v>
          </cell>
          <cell r="AM63" t="str">
            <v>Unsecured</v>
          </cell>
          <cell r="AN63">
            <v>0</v>
          </cell>
          <cell r="AS63">
            <v>100000</v>
          </cell>
          <cell r="AV63">
            <v>0</v>
          </cell>
          <cell r="AW63">
            <v>1.7500000000000002</v>
          </cell>
          <cell r="AX63">
            <v>1.7500000000000002</v>
          </cell>
          <cell r="AZ63">
            <v>99.212000007</v>
          </cell>
        </row>
        <row r="64">
          <cell r="I64" t="str">
            <v>XS1815136244</v>
          </cell>
          <cell r="J64" t="str">
            <v>-</v>
          </cell>
          <cell r="K64" t="str">
            <v>PA</v>
          </cell>
          <cell r="L64" t="str">
            <v>Fixed coupon</v>
          </cell>
          <cell r="M64" t="str">
            <v>Fixed</v>
          </cell>
          <cell r="N64">
            <v>100000</v>
          </cell>
          <cell r="O64" t="str">
            <v>Euro Medium Term Note (EMTN)</v>
          </cell>
          <cell r="P64" t="str">
            <v>Non-structured/Vanilla</v>
          </cell>
          <cell r="Q64" t="str">
            <v>GB</v>
          </cell>
          <cell r="R64" t="str">
            <v>Yes (Contractual recognition of bail-in powers)</v>
          </cell>
          <cell r="S64" t="str">
            <v>EUR</v>
          </cell>
          <cell r="T64">
            <v>125000000</v>
          </cell>
          <cell r="U64">
            <v>125000000</v>
          </cell>
          <cell r="V64">
            <v>458904</v>
          </cell>
          <cell r="W64">
            <v>125000000</v>
          </cell>
          <cell r="X64">
            <v>125000000</v>
          </cell>
          <cell r="Y64">
            <v>458904</v>
          </cell>
          <cell r="Z64" t="str">
            <v>0.0200</v>
          </cell>
          <cell r="AA64">
            <v>43222</v>
          </cell>
          <cell r="AB64">
            <v>48701</v>
          </cell>
          <cell r="AC64">
            <v>48701</v>
          </cell>
          <cell r="AD64" t="str">
            <v>Private</v>
          </cell>
          <cell r="AE64" t="str">
            <v>9695009VUMOUXTC7WD85</v>
          </cell>
          <cell r="AF64" t="str">
            <v>CAISCTRU</v>
          </cell>
          <cell r="AH64" t="str">
            <v>Not Applicable</v>
          </cell>
          <cell r="AI64" t="str">
            <v>EURONEXT</v>
          </cell>
          <cell r="AJ64" t="str">
            <v>Euroclear Bank</v>
          </cell>
          <cell r="AL64" t="str">
            <v>Euroclear Bank</v>
          </cell>
          <cell r="AM64" t="str">
            <v>Unsecured</v>
          </cell>
          <cell r="AN64">
            <v>0</v>
          </cell>
          <cell r="AS64">
            <v>100000</v>
          </cell>
          <cell r="AV64">
            <v>0</v>
          </cell>
          <cell r="AW64">
            <v>2</v>
          </cell>
          <cell r="AX64">
            <v>2</v>
          </cell>
          <cell r="AZ64">
            <v>100</v>
          </cell>
        </row>
        <row r="65">
          <cell r="I65" t="str">
            <v>FR0013313459</v>
          </cell>
          <cell r="J65" t="str">
            <v>-</v>
          </cell>
          <cell r="K65" t="str">
            <v>PA</v>
          </cell>
          <cell r="L65" t="str">
            <v>Fixed coupon</v>
          </cell>
          <cell r="M65" t="str">
            <v>Fixed</v>
          </cell>
          <cell r="N65">
            <v>100000</v>
          </cell>
          <cell r="O65" t="str">
            <v>Euro Medium Term Note (EMTN)</v>
          </cell>
          <cell r="P65" t="str">
            <v>Non-structured/Vanilla</v>
          </cell>
          <cell r="Q65" t="str">
            <v>FR</v>
          </cell>
          <cell r="R65" t="str">
            <v>Yes (Contractual recognition of bail-in powers)</v>
          </cell>
          <cell r="S65" t="str">
            <v>EUR</v>
          </cell>
          <cell r="T65">
            <v>20000000</v>
          </cell>
          <cell r="U65">
            <v>20000000</v>
          </cell>
          <cell r="V65">
            <v>149775</v>
          </cell>
          <cell r="W65">
            <v>20000000</v>
          </cell>
          <cell r="X65">
            <v>20000000</v>
          </cell>
          <cell r="Y65">
            <v>149775</v>
          </cell>
          <cell r="Z65" t="str">
            <v>0.0173</v>
          </cell>
          <cell r="AA65">
            <v>43131</v>
          </cell>
          <cell r="AB65">
            <v>48610</v>
          </cell>
          <cell r="AC65">
            <v>48610</v>
          </cell>
          <cell r="AD65" t="str">
            <v>Private</v>
          </cell>
          <cell r="AE65" t="str">
            <v>9695009VUMOUXTC7WD85</v>
          </cell>
          <cell r="AF65" t="str">
            <v>CAISCTRU</v>
          </cell>
          <cell r="AH65" t="str">
            <v>Not Applicable</v>
          </cell>
          <cell r="AI65" t="str">
            <v>EURONEXT</v>
          </cell>
          <cell r="AJ65" t="str">
            <v>Euroclear France</v>
          </cell>
          <cell r="AK65" t="str">
            <v>None</v>
          </cell>
          <cell r="AL65" t="str">
            <v>Euroclear France</v>
          </cell>
          <cell r="AM65" t="str">
            <v>Unsecured</v>
          </cell>
          <cell r="AN65">
            <v>0</v>
          </cell>
          <cell r="AS65">
            <v>100000</v>
          </cell>
          <cell r="AV65">
            <v>0</v>
          </cell>
          <cell r="AW65">
            <v>1.73</v>
          </cell>
          <cell r="AX65">
            <v>1.73</v>
          </cell>
          <cell r="AZ65">
            <v>100</v>
          </cell>
        </row>
        <row r="66">
          <cell r="I66" t="str">
            <v>FR0014007ML1</v>
          </cell>
          <cell r="J66" t="str">
            <v>Fixed to Float</v>
          </cell>
          <cell r="K66" t="str">
            <v>PA</v>
          </cell>
          <cell r="L66" t="str">
            <v>Floating coupon</v>
          </cell>
          <cell r="M66" t="str">
            <v>Fixed</v>
          </cell>
          <cell r="N66">
            <v>100000</v>
          </cell>
          <cell r="O66" t="str">
            <v>Euro Medium Term Note (EMTN)</v>
          </cell>
          <cell r="P66" t="str">
            <v>Non-structured/Vanilla</v>
          </cell>
          <cell r="Q66" t="str">
            <v>FR</v>
          </cell>
          <cell r="R66" t="str">
            <v>Yes (Contractual recognition of bail-in powers)</v>
          </cell>
          <cell r="S66" t="str">
            <v>EUR</v>
          </cell>
          <cell r="T66">
            <v>750000000</v>
          </cell>
          <cell r="U66">
            <v>750000000</v>
          </cell>
          <cell r="V66">
            <v>2273116</v>
          </cell>
          <cell r="W66">
            <v>750000000</v>
          </cell>
          <cell r="X66">
            <v>750000000</v>
          </cell>
          <cell r="Y66">
            <v>2273116</v>
          </cell>
          <cell r="Z66" t="str">
            <v>0.0062</v>
          </cell>
          <cell r="AA66">
            <v>44573</v>
          </cell>
          <cell r="AB66">
            <v>46764</v>
          </cell>
          <cell r="AC66">
            <v>46764</v>
          </cell>
          <cell r="AD66" t="str">
            <v>Public</v>
          </cell>
          <cell r="AE66" t="str">
            <v>9695009VUMOUXTC7WD85</v>
          </cell>
          <cell r="AF66" t="str">
            <v>CAISCTRU</v>
          </cell>
          <cell r="AH66" t="str">
            <v>Not Applicable</v>
          </cell>
          <cell r="AI66" t="str">
            <v>EURONEXT</v>
          </cell>
          <cell r="AJ66" t="str">
            <v>Euroclear France</v>
          </cell>
          <cell r="AL66" t="str">
            <v>Euroclear France</v>
          </cell>
          <cell r="AM66" t="str">
            <v>Unsecured</v>
          </cell>
          <cell r="AN66">
            <v>0</v>
          </cell>
          <cell r="AS66">
            <v>100000</v>
          </cell>
          <cell r="AT66" t="str">
            <v>EURIBOR</v>
          </cell>
          <cell r="AV66">
            <v>0.6</v>
          </cell>
          <cell r="AW66">
            <v>0.625</v>
          </cell>
          <cell r="AX66">
            <v>0.625</v>
          </cell>
          <cell r="AZ66">
            <v>99.995000000000005</v>
          </cell>
        </row>
      </sheetData>
      <sheetData sheetId="4"/>
      <sheetData sheetId="5">
        <row r="77">
          <cell r="D77" t="str">
            <v>EUR</v>
          </cell>
          <cell r="E77">
            <v>1</v>
          </cell>
        </row>
        <row r="78">
          <cell r="D78" t="str">
            <v>CHF</v>
          </cell>
          <cell r="E78">
            <v>1.0008835199999999</v>
          </cell>
        </row>
        <row r="79">
          <cell r="D79" t="str">
            <v>JPY</v>
          </cell>
          <cell r="E79">
            <v>141.99564599999999</v>
          </cell>
        </row>
        <row r="80">
          <cell r="D80" t="str">
            <v>USD</v>
          </cell>
          <cell r="E80">
            <v>1.0451999999999999</v>
          </cell>
        </row>
        <row r="81">
          <cell r="D81" t="str">
            <v>AUD</v>
          </cell>
          <cell r="E81">
            <v>1.5198487709999999</v>
          </cell>
        </row>
        <row r="82">
          <cell r="D82" t="str">
            <v>NOK</v>
          </cell>
          <cell r="E82">
            <v>10.32929352</v>
          </cell>
        </row>
      </sheetData>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redit-agricole.com/pdfPreview/104152" TargetMode="External"/><Relationship Id="rId13" Type="http://schemas.openxmlformats.org/officeDocument/2006/relationships/hyperlink" Target="https://www.credit-agricole.com/pdfPreview/104163" TargetMode="External"/><Relationship Id="rId18" Type="http://schemas.openxmlformats.org/officeDocument/2006/relationships/hyperlink" Target="https://www.credit-agricole.com/pdfPreview/175168" TargetMode="External"/><Relationship Id="rId26" Type="http://schemas.openxmlformats.org/officeDocument/2006/relationships/hyperlink" Target="https://www.credit-agricole.com/en/pdfPreview/186853" TargetMode="External"/><Relationship Id="rId39" Type="http://schemas.openxmlformats.org/officeDocument/2006/relationships/hyperlink" Target="https://www.credit-agricole.com/en/pdfPreview/142640" TargetMode="External"/><Relationship Id="rId3" Type="http://schemas.openxmlformats.org/officeDocument/2006/relationships/hyperlink" Target="https://www.credit-agricole.com/en/pdfPreview/104521" TargetMode="External"/><Relationship Id="rId21" Type="http://schemas.openxmlformats.org/officeDocument/2006/relationships/hyperlink" Target="https://www.credit-agricole.com/en/pdfPreview/179469" TargetMode="External"/><Relationship Id="rId34" Type="http://schemas.openxmlformats.org/officeDocument/2006/relationships/hyperlink" Target="https://www.credit-agricole.com/pdfPreview/104157" TargetMode="External"/><Relationship Id="rId42" Type="http://schemas.openxmlformats.org/officeDocument/2006/relationships/hyperlink" Target="https://www.credit-agricole.com/pdfPreview/174854" TargetMode="External"/><Relationship Id="rId7" Type="http://schemas.openxmlformats.org/officeDocument/2006/relationships/hyperlink" Target="https://www.credit-agricole.com/pdfPreview/104104" TargetMode="External"/><Relationship Id="rId12" Type="http://schemas.openxmlformats.org/officeDocument/2006/relationships/hyperlink" Target="https://www.credit-agricole.com/pdfPreview/104161" TargetMode="External"/><Relationship Id="rId17" Type="http://schemas.openxmlformats.org/officeDocument/2006/relationships/hyperlink" Target="https://www.credit-agricole.com/pdfPreview/173590" TargetMode="External"/><Relationship Id="rId25" Type="http://schemas.openxmlformats.org/officeDocument/2006/relationships/hyperlink" Target="https://www.credit-agricole.com/pdfPreview/185276" TargetMode="External"/><Relationship Id="rId33" Type="http://schemas.openxmlformats.org/officeDocument/2006/relationships/hyperlink" Target="https://www.credit-agricole.com/pdfPreview/104155" TargetMode="External"/><Relationship Id="rId38" Type="http://schemas.openxmlformats.org/officeDocument/2006/relationships/hyperlink" Target="https://www.credit-agricole.com/pdfPreview/119798" TargetMode="External"/><Relationship Id="rId46" Type="http://schemas.openxmlformats.org/officeDocument/2006/relationships/printerSettings" Target="../printerSettings/printerSettings1.bin"/><Relationship Id="rId2" Type="http://schemas.openxmlformats.org/officeDocument/2006/relationships/hyperlink" Target="https://www.credit-agricole.com/pdfPreview/104514" TargetMode="External"/><Relationship Id="rId16" Type="http://schemas.openxmlformats.org/officeDocument/2006/relationships/hyperlink" Target="https://www.credit-agricole.com/pdfPreview/189401" TargetMode="External"/><Relationship Id="rId20" Type="http://schemas.openxmlformats.org/officeDocument/2006/relationships/hyperlink" Target="https://www.credit-agricole.com/pdfPreview/179379" TargetMode="External"/><Relationship Id="rId29" Type="http://schemas.openxmlformats.org/officeDocument/2006/relationships/hyperlink" Target="https://www.credit-agricole.com/pdfPreview/186962" TargetMode="External"/><Relationship Id="rId41" Type="http://schemas.openxmlformats.org/officeDocument/2006/relationships/hyperlink" Target="https://www.credit-agricole.com/pdfPreview/171743" TargetMode="External"/><Relationship Id="rId1" Type="http://schemas.openxmlformats.org/officeDocument/2006/relationships/hyperlink" Target="https://www.credit-agricole.com/en/pdfPreview/104513" TargetMode="External"/><Relationship Id="rId6" Type="http://schemas.openxmlformats.org/officeDocument/2006/relationships/hyperlink" Target="https://www.credit-agricole.com/en/pdfPreview/188956" TargetMode="External"/><Relationship Id="rId11" Type="http://schemas.openxmlformats.org/officeDocument/2006/relationships/hyperlink" Target="https://www.credit-agricole.com/pdfPreview/104159" TargetMode="External"/><Relationship Id="rId24" Type="http://schemas.openxmlformats.org/officeDocument/2006/relationships/hyperlink" Target="https://www.credit-agricole.com/pdfPreview/183577" TargetMode="External"/><Relationship Id="rId32" Type="http://schemas.openxmlformats.org/officeDocument/2006/relationships/hyperlink" Target="https://www.credit-agricole.com/pdfPreview/181799" TargetMode="External"/><Relationship Id="rId37" Type="http://schemas.openxmlformats.org/officeDocument/2006/relationships/hyperlink" Target="https://www.credit-agricole.com/pdfPreview/104170" TargetMode="External"/><Relationship Id="rId40" Type="http://schemas.openxmlformats.org/officeDocument/2006/relationships/hyperlink" Target="https://www.credit-agricole.com/pdfPreview/170349" TargetMode="External"/><Relationship Id="rId45" Type="http://schemas.openxmlformats.org/officeDocument/2006/relationships/hyperlink" Target="https://www.credit-agricole.com/pdfPreview/192141" TargetMode="External"/><Relationship Id="rId5" Type="http://schemas.openxmlformats.org/officeDocument/2006/relationships/hyperlink" Target="https://www.credit-agricole.com/pdfPreview/184576" TargetMode="External"/><Relationship Id="rId15" Type="http://schemas.openxmlformats.org/officeDocument/2006/relationships/hyperlink" Target="https://www.credit-agricole.com/pdfPreview/106159" TargetMode="External"/><Relationship Id="rId23" Type="http://schemas.openxmlformats.org/officeDocument/2006/relationships/hyperlink" Target="https://www.credit-agricole.com/pdfPreview/182031" TargetMode="External"/><Relationship Id="rId28" Type="http://schemas.openxmlformats.org/officeDocument/2006/relationships/hyperlink" Target="https://www.credit-agricole.com/pdfPreview/186298" TargetMode="External"/><Relationship Id="rId36" Type="http://schemas.openxmlformats.org/officeDocument/2006/relationships/hyperlink" Target="https://www.credit-agricole.com/pdfPreview/104168" TargetMode="External"/><Relationship Id="rId10" Type="http://schemas.openxmlformats.org/officeDocument/2006/relationships/hyperlink" Target="https://www.credit-agricole.com/en/pdfPreview/104520" TargetMode="External"/><Relationship Id="rId19" Type="http://schemas.openxmlformats.org/officeDocument/2006/relationships/hyperlink" Target="https://www.credit-agricole.com/pdfPreview/178119" TargetMode="External"/><Relationship Id="rId31" Type="http://schemas.openxmlformats.org/officeDocument/2006/relationships/hyperlink" Target="https://www.credit-agricole.com/pdfPreview/188732" TargetMode="External"/><Relationship Id="rId44" Type="http://schemas.openxmlformats.org/officeDocument/2006/relationships/hyperlink" Target="https://www.credit-agricole.com/pdfPreview/187757" TargetMode="External"/><Relationship Id="rId4" Type="http://schemas.openxmlformats.org/officeDocument/2006/relationships/hyperlink" Target="https://www.credit-agricole.com/en/pdfPreview/173173" TargetMode="External"/><Relationship Id="rId9" Type="http://schemas.openxmlformats.org/officeDocument/2006/relationships/hyperlink" Target="https://www.credit-agricole.com/pdfPreview/104519" TargetMode="External"/><Relationship Id="rId14" Type="http://schemas.openxmlformats.org/officeDocument/2006/relationships/hyperlink" Target="https://www.credit-agricole.com/pdfPreview/104166" TargetMode="External"/><Relationship Id="rId22" Type="http://schemas.openxmlformats.org/officeDocument/2006/relationships/hyperlink" Target="https://www.credit-agricole.com/pdfPreview/182011" TargetMode="External"/><Relationship Id="rId27" Type="http://schemas.openxmlformats.org/officeDocument/2006/relationships/hyperlink" Target="https://www.credit-agricole.com/pdfPreview/186182" TargetMode="External"/><Relationship Id="rId30" Type="http://schemas.openxmlformats.org/officeDocument/2006/relationships/hyperlink" Target="https://www.credit-agricole.com/pdfPreview/187931" TargetMode="External"/><Relationship Id="rId35" Type="http://schemas.openxmlformats.org/officeDocument/2006/relationships/hyperlink" Target="https://www.credit-agricole.com/pdfPreview/104677" TargetMode="External"/><Relationship Id="rId43" Type="http://schemas.openxmlformats.org/officeDocument/2006/relationships/hyperlink" Target="https://www.credit-agricole.com/pdfPreview/188480"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credit-agricole.com/en/pdfPreview/162490" TargetMode="External"/><Relationship Id="rId18" Type="http://schemas.openxmlformats.org/officeDocument/2006/relationships/hyperlink" Target="https://www.credit-agricole.com/pdfPreview/160709" TargetMode="External"/><Relationship Id="rId26" Type="http://schemas.openxmlformats.org/officeDocument/2006/relationships/hyperlink" Target="https://www.credit-agricole.com/en/pdfPreview/171409" TargetMode="External"/><Relationship Id="rId39" Type="http://schemas.openxmlformats.org/officeDocument/2006/relationships/hyperlink" Target="https://www.credit-agricole.com/pdfPreview/181257" TargetMode="External"/><Relationship Id="rId21" Type="http://schemas.openxmlformats.org/officeDocument/2006/relationships/hyperlink" Target="https://www.credit-agricole.com/pdfPreview/170233" TargetMode="External"/><Relationship Id="rId34" Type="http://schemas.openxmlformats.org/officeDocument/2006/relationships/hyperlink" Target="https://www.credit-agricole.com/en/pdfPreview/173921" TargetMode="External"/><Relationship Id="rId42" Type="http://schemas.openxmlformats.org/officeDocument/2006/relationships/hyperlink" Target="https://www.credit-agricole.com/pdfPreview/185610" TargetMode="External"/><Relationship Id="rId47" Type="http://schemas.openxmlformats.org/officeDocument/2006/relationships/hyperlink" Target="https://www.credit-agricole.com/pdfPreview/189940" TargetMode="External"/><Relationship Id="rId50" Type="http://schemas.openxmlformats.org/officeDocument/2006/relationships/hyperlink" Target="https://www.credit-agricole.com/en/pdfPreview/191497" TargetMode="External"/><Relationship Id="rId55" Type="http://schemas.openxmlformats.org/officeDocument/2006/relationships/hyperlink" Target="https://www.credit-agricole.com/en/pdfPreview/193471" TargetMode="External"/><Relationship Id="rId7" Type="http://schemas.openxmlformats.org/officeDocument/2006/relationships/hyperlink" Target="https://www.credit-agricole.com/pdfPreview/140438" TargetMode="External"/><Relationship Id="rId12" Type="http://schemas.openxmlformats.org/officeDocument/2006/relationships/hyperlink" Target="https://www.credit-agricole.com/pdfPreview/148234" TargetMode="External"/><Relationship Id="rId17" Type="http://schemas.openxmlformats.org/officeDocument/2006/relationships/hyperlink" Target="https://www.credit-agricole.com/pdfPreview/161498" TargetMode="External"/><Relationship Id="rId25" Type="http://schemas.openxmlformats.org/officeDocument/2006/relationships/hyperlink" Target="https://www.credit-agricole.com/pdfPreview/171739" TargetMode="External"/><Relationship Id="rId33" Type="http://schemas.openxmlformats.org/officeDocument/2006/relationships/hyperlink" Target="https://www.credit-agricole.com/pdfPreview/174282" TargetMode="External"/><Relationship Id="rId38" Type="http://schemas.openxmlformats.org/officeDocument/2006/relationships/hyperlink" Target="https://www.credit-agricole.com/pdfPreview/179054" TargetMode="External"/><Relationship Id="rId46" Type="http://schemas.openxmlformats.org/officeDocument/2006/relationships/hyperlink" Target="https://www.credit-agricole.com/pdfPreview/136507" TargetMode="External"/><Relationship Id="rId2" Type="http://schemas.openxmlformats.org/officeDocument/2006/relationships/hyperlink" Target="https://www.credit-agricole.com/pdfPreview/127181" TargetMode="External"/><Relationship Id="rId16" Type="http://schemas.openxmlformats.org/officeDocument/2006/relationships/hyperlink" Target="https://www.credit-agricole.com/pdfPreview/151185" TargetMode="External"/><Relationship Id="rId20" Type="http://schemas.openxmlformats.org/officeDocument/2006/relationships/hyperlink" Target="https://www.credit-agricole.com/en/pdfPreview/170235" TargetMode="External"/><Relationship Id="rId29" Type="http://schemas.openxmlformats.org/officeDocument/2006/relationships/hyperlink" Target="https://www.credit-agricole.com/pdfPreview/173364" TargetMode="External"/><Relationship Id="rId41" Type="http://schemas.openxmlformats.org/officeDocument/2006/relationships/hyperlink" Target="https://www.credit-agricole.com/pdfPreview/182463" TargetMode="External"/><Relationship Id="rId54" Type="http://schemas.openxmlformats.org/officeDocument/2006/relationships/hyperlink" Target="https://www.credit-agricole.com/en/pdfPreview/193472" TargetMode="External"/><Relationship Id="rId1" Type="http://schemas.openxmlformats.org/officeDocument/2006/relationships/hyperlink" Target="https://www.credit-agricole.com/en/pdfPreview/121034" TargetMode="External"/><Relationship Id="rId6" Type="http://schemas.openxmlformats.org/officeDocument/2006/relationships/hyperlink" Target="https://www.credit-agricole.com/en/pdfPreview/142637" TargetMode="External"/><Relationship Id="rId11" Type="http://schemas.openxmlformats.org/officeDocument/2006/relationships/hyperlink" Target="https://www.credit-agricole.com/pdfPreview/148214" TargetMode="External"/><Relationship Id="rId24" Type="http://schemas.openxmlformats.org/officeDocument/2006/relationships/hyperlink" Target="https://www.credit-agricole.com/pdfPreview/171737" TargetMode="External"/><Relationship Id="rId32" Type="http://schemas.openxmlformats.org/officeDocument/2006/relationships/hyperlink" Target="https://www.credit-agricole.com/en/pdfPreview/174848" TargetMode="External"/><Relationship Id="rId37" Type="http://schemas.openxmlformats.org/officeDocument/2006/relationships/hyperlink" Target="https://www.credit-agricole.com/pdfPreview/177600" TargetMode="External"/><Relationship Id="rId40" Type="http://schemas.openxmlformats.org/officeDocument/2006/relationships/hyperlink" Target="https://www.credit-agricole.com/pdfPreview/182296" TargetMode="External"/><Relationship Id="rId45" Type="http://schemas.openxmlformats.org/officeDocument/2006/relationships/hyperlink" Target="https://www.credit-agricole.com/pdfPreview/130435" TargetMode="External"/><Relationship Id="rId53" Type="http://schemas.openxmlformats.org/officeDocument/2006/relationships/hyperlink" Target="https://www.credit-agricole.com/en/pdfPreview/192155" TargetMode="External"/><Relationship Id="rId5" Type="http://schemas.openxmlformats.org/officeDocument/2006/relationships/hyperlink" Target="https://www.credit-agricole.com/pdfPreview/142620" TargetMode="External"/><Relationship Id="rId15" Type="http://schemas.openxmlformats.org/officeDocument/2006/relationships/hyperlink" Target="https://www.credit-agricole.com/pdfPreview/162314" TargetMode="External"/><Relationship Id="rId23" Type="http://schemas.openxmlformats.org/officeDocument/2006/relationships/hyperlink" Target="https://www.credit-agricole.com/en/pdfPreview/171055" TargetMode="External"/><Relationship Id="rId28" Type="http://schemas.openxmlformats.org/officeDocument/2006/relationships/hyperlink" Target="https://www.credit-agricole.com/pdfPreview/173362" TargetMode="External"/><Relationship Id="rId36" Type="http://schemas.openxmlformats.org/officeDocument/2006/relationships/hyperlink" Target="https://www.credit-agricole.com/pdfPreview/175478" TargetMode="External"/><Relationship Id="rId49" Type="http://schemas.openxmlformats.org/officeDocument/2006/relationships/hyperlink" Target="https://www.credit-agricole.com/pdfPreview/190612" TargetMode="External"/><Relationship Id="rId10" Type="http://schemas.openxmlformats.org/officeDocument/2006/relationships/hyperlink" Target="https://www.credit-agricole.com/pdfPreview/142490" TargetMode="External"/><Relationship Id="rId19" Type="http://schemas.openxmlformats.org/officeDocument/2006/relationships/hyperlink" Target="https://www.credit-agricole.com/pdfPreview/170232" TargetMode="External"/><Relationship Id="rId31" Type="http://schemas.openxmlformats.org/officeDocument/2006/relationships/hyperlink" Target="https://www.credit-agricole.com/pdfPreview/173365" TargetMode="External"/><Relationship Id="rId44" Type="http://schemas.openxmlformats.org/officeDocument/2006/relationships/hyperlink" Target="https://www.credit-agricole.com/pdfPreview/187933" TargetMode="External"/><Relationship Id="rId52" Type="http://schemas.openxmlformats.org/officeDocument/2006/relationships/hyperlink" Target="https://www.credit-agricole.com/en/pdfPreview/191608" TargetMode="External"/><Relationship Id="rId4" Type="http://schemas.openxmlformats.org/officeDocument/2006/relationships/hyperlink" Target="https://www.credit-agricole.com/en/pdfPreview/142619" TargetMode="External"/><Relationship Id="rId9" Type="http://schemas.openxmlformats.org/officeDocument/2006/relationships/hyperlink" Target="https://www.credit-agricole.com/pdfPreview/142687" TargetMode="External"/><Relationship Id="rId14" Type="http://schemas.openxmlformats.org/officeDocument/2006/relationships/hyperlink" Target="https://www.credit-agricole.com/en/pdfPreview/162491" TargetMode="External"/><Relationship Id="rId22" Type="http://schemas.openxmlformats.org/officeDocument/2006/relationships/hyperlink" Target="https://www.credit-agricole.com/pdfPreview/170234" TargetMode="External"/><Relationship Id="rId27" Type="http://schemas.openxmlformats.org/officeDocument/2006/relationships/hyperlink" Target="https://www.credit-agricole.com/pdfPreview/172195" TargetMode="External"/><Relationship Id="rId30" Type="http://schemas.openxmlformats.org/officeDocument/2006/relationships/hyperlink" Target="https://www.credit-agricole.com/en/pdfPreview/173363" TargetMode="External"/><Relationship Id="rId35" Type="http://schemas.openxmlformats.org/officeDocument/2006/relationships/hyperlink" Target="https://www.credit-agricole.com/pdfPreview/175973" TargetMode="External"/><Relationship Id="rId43" Type="http://schemas.openxmlformats.org/officeDocument/2006/relationships/hyperlink" Target="https://www.credit-agricole.com/en/pdfPreview/189317" TargetMode="External"/><Relationship Id="rId48" Type="http://schemas.openxmlformats.org/officeDocument/2006/relationships/hyperlink" Target="https://www.credit-agricole.com/pdfPreview/190174" TargetMode="External"/><Relationship Id="rId56" Type="http://schemas.openxmlformats.org/officeDocument/2006/relationships/printerSettings" Target="../printerSettings/printerSettings2.bin"/><Relationship Id="rId8" Type="http://schemas.openxmlformats.org/officeDocument/2006/relationships/hyperlink" Target="https://www.credit-agricole.com/pdfPreview/142623" TargetMode="External"/><Relationship Id="rId51" Type="http://schemas.openxmlformats.org/officeDocument/2006/relationships/hyperlink" Target="https://www.credit-agricole.com/en/pdfPreview/191498" TargetMode="External"/><Relationship Id="rId3" Type="http://schemas.openxmlformats.org/officeDocument/2006/relationships/hyperlink" Target="https://www.credit-agricole.com/pdfPreview/1426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64"/>
  <sheetViews>
    <sheetView tabSelected="1" zoomScale="40" zoomScaleNormal="40" workbookViewId="0">
      <pane xSplit="4" ySplit="6" topLeftCell="AU7" activePane="bottomRight" state="frozen"/>
      <selection activeCell="BC40" sqref="BC40"/>
      <selection pane="topRight" activeCell="BC40" sqref="BC40"/>
      <selection pane="bottomLeft" activeCell="BC40" sqref="BC40"/>
      <selection pane="bottomRight" activeCell="AW46" sqref="AW46"/>
    </sheetView>
  </sheetViews>
  <sheetFormatPr baseColWidth="10" defaultColWidth="11.42578125" defaultRowHeight="12.75" x14ac:dyDescent="0.2"/>
  <cols>
    <col min="1" max="1" width="11.42578125" style="18"/>
    <col min="2" max="2" width="6.5703125" style="18" customWidth="1"/>
    <col min="3" max="3" width="40.42578125" style="18" customWidth="1"/>
    <col min="4" max="4" width="1.5703125" style="51" customWidth="1"/>
    <col min="5" max="5" width="48" style="18" customWidth="1"/>
    <col min="6" max="6" width="1.42578125" style="89" customWidth="1"/>
    <col min="7" max="7" width="42.5703125" customWidth="1"/>
    <col min="8" max="13" width="30.5703125" style="18" customWidth="1"/>
    <col min="14" max="14" width="1.42578125" style="87" customWidth="1"/>
    <col min="15" max="15" width="52" style="51" customWidth="1"/>
    <col min="16" max="16" width="39.42578125" style="18" customWidth="1"/>
    <col min="17" max="64" width="30.5703125" style="18" customWidth="1"/>
    <col min="65" max="16384" width="11.42578125" style="18"/>
  </cols>
  <sheetData>
    <row r="1" spans="1:64" s="21" customFormat="1" ht="15.6" customHeight="1" x14ac:dyDescent="0.25">
      <c r="A1" s="20"/>
      <c r="B1" s="91" t="s">
        <v>107</v>
      </c>
      <c r="C1" s="91"/>
      <c r="D1" s="17"/>
      <c r="E1" s="82" t="s">
        <v>324</v>
      </c>
      <c r="F1" s="17"/>
      <c r="G1" s="82" t="s">
        <v>325</v>
      </c>
      <c r="H1" s="20"/>
      <c r="I1" s="20"/>
      <c r="J1" s="20"/>
      <c r="K1" s="20"/>
      <c r="L1" s="20"/>
      <c r="M1" s="20"/>
      <c r="N1" s="17"/>
      <c r="O1" s="82" t="s">
        <v>326</v>
      </c>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row>
    <row r="2" spans="1:64" s="21" customFormat="1" ht="15" x14ac:dyDescent="0.25">
      <c r="A2" s="20"/>
      <c r="B2" s="92"/>
      <c r="C2" s="92"/>
      <c r="D2" s="17"/>
      <c r="E2" s="22" t="s">
        <v>43</v>
      </c>
      <c r="F2" s="17"/>
      <c r="G2" s="22" t="s">
        <v>43</v>
      </c>
      <c r="H2" s="20"/>
      <c r="I2" s="20"/>
      <c r="J2" s="20"/>
      <c r="K2" s="20"/>
      <c r="L2" s="20"/>
      <c r="M2" s="20"/>
      <c r="N2" s="17"/>
      <c r="O2" s="22" t="s">
        <v>43</v>
      </c>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row>
    <row r="3" spans="1:64" s="21" customFormat="1" ht="15.75" x14ac:dyDescent="0.2">
      <c r="A3" s="20"/>
      <c r="B3" s="93"/>
      <c r="C3" s="93"/>
      <c r="D3" s="17"/>
      <c r="E3" s="23" t="s">
        <v>468</v>
      </c>
      <c r="F3" s="17"/>
      <c r="G3" s="23" t="s">
        <v>468</v>
      </c>
      <c r="H3" s="20"/>
      <c r="I3" s="20"/>
      <c r="J3" s="20"/>
      <c r="K3" s="20"/>
      <c r="L3" s="20"/>
      <c r="M3" s="20"/>
      <c r="N3" s="17"/>
      <c r="O3" s="23" t="s">
        <v>468</v>
      </c>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row>
    <row r="4" spans="1:64" s="21" customFormat="1" x14ac:dyDescent="0.2">
      <c r="A4" s="20"/>
      <c r="B4" s="24" t="s">
        <v>110</v>
      </c>
      <c r="C4" s="25" t="s">
        <v>111</v>
      </c>
      <c r="D4" s="17"/>
      <c r="E4" s="26"/>
      <c r="F4" s="17"/>
      <c r="G4" s="27"/>
      <c r="H4" s="27"/>
      <c r="I4" s="27"/>
      <c r="J4" s="27"/>
      <c r="K4" s="27"/>
      <c r="L4" s="27"/>
      <c r="M4" s="27"/>
      <c r="N4" s="1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row>
    <row r="5" spans="1:64" s="31" customFormat="1" x14ac:dyDescent="0.2">
      <c r="A5" s="28"/>
      <c r="B5" s="29">
        <v>1</v>
      </c>
      <c r="C5" s="30" t="s">
        <v>112</v>
      </c>
      <c r="D5" s="17"/>
      <c r="E5" s="1" t="s">
        <v>469</v>
      </c>
      <c r="F5" s="83"/>
      <c r="G5" s="1" t="s">
        <v>469</v>
      </c>
      <c r="H5" s="1" t="s">
        <v>469</v>
      </c>
      <c r="I5" s="1" t="s">
        <v>469</v>
      </c>
      <c r="J5" s="1" t="s">
        <v>469</v>
      </c>
      <c r="K5" s="1" t="s">
        <v>469</v>
      </c>
      <c r="L5" s="1" t="s">
        <v>469</v>
      </c>
      <c r="M5" s="1" t="s">
        <v>469</v>
      </c>
      <c r="N5" s="83"/>
      <c r="O5" s="1" t="s">
        <v>469</v>
      </c>
      <c r="P5" s="1" t="s">
        <v>469</v>
      </c>
      <c r="Q5" s="1" t="s">
        <v>469</v>
      </c>
      <c r="R5" s="1" t="s">
        <v>469</v>
      </c>
      <c r="S5" s="1" t="s">
        <v>469</v>
      </c>
      <c r="T5" s="1" t="s">
        <v>469</v>
      </c>
      <c r="U5" s="1" t="s">
        <v>469</v>
      </c>
      <c r="V5" s="1" t="s">
        <v>469</v>
      </c>
      <c r="W5" s="1" t="s">
        <v>469</v>
      </c>
      <c r="X5" s="1" t="s">
        <v>469</v>
      </c>
      <c r="Y5" s="1" t="s">
        <v>469</v>
      </c>
      <c r="Z5" s="1" t="s">
        <v>469</v>
      </c>
      <c r="AA5" s="1" t="s">
        <v>469</v>
      </c>
      <c r="AB5" s="1" t="s">
        <v>469</v>
      </c>
      <c r="AC5" s="1" t="s">
        <v>469</v>
      </c>
      <c r="AD5" s="1" t="s">
        <v>469</v>
      </c>
      <c r="AE5" s="1" t="s">
        <v>469</v>
      </c>
      <c r="AF5" s="1" t="s">
        <v>469</v>
      </c>
      <c r="AG5" s="1" t="s">
        <v>469</v>
      </c>
      <c r="AH5" s="1" t="s">
        <v>327</v>
      </c>
      <c r="AI5" s="1" t="s">
        <v>469</v>
      </c>
      <c r="AJ5" s="1" t="s">
        <v>469</v>
      </c>
      <c r="AK5" s="1" t="s">
        <v>469</v>
      </c>
      <c r="AL5" s="1" t="s">
        <v>469</v>
      </c>
      <c r="AM5" s="1" t="s">
        <v>469</v>
      </c>
      <c r="AN5" s="1" t="s">
        <v>469</v>
      </c>
      <c r="AO5" s="1" t="s">
        <v>469</v>
      </c>
      <c r="AP5" s="1" t="s">
        <v>469</v>
      </c>
      <c r="AQ5" s="1" t="s">
        <v>327</v>
      </c>
      <c r="AR5" s="1" t="s">
        <v>469</v>
      </c>
      <c r="AS5" s="1" t="s">
        <v>469</v>
      </c>
      <c r="AT5" s="1" t="s">
        <v>469</v>
      </c>
      <c r="AU5" s="1" t="s">
        <v>469</v>
      </c>
      <c r="AV5" s="1" t="s">
        <v>469</v>
      </c>
      <c r="AW5" s="1" t="s">
        <v>469</v>
      </c>
      <c r="AX5" s="1" t="s">
        <v>469</v>
      </c>
      <c r="AY5" s="1" t="s">
        <v>469</v>
      </c>
      <c r="AZ5" s="1" t="s">
        <v>469</v>
      </c>
      <c r="BA5" s="1" t="s">
        <v>469</v>
      </c>
      <c r="BB5" s="1" t="s">
        <v>469</v>
      </c>
      <c r="BC5" s="1" t="s">
        <v>469</v>
      </c>
      <c r="BD5" s="1" t="s">
        <v>469</v>
      </c>
      <c r="BE5" s="1" t="s">
        <v>469</v>
      </c>
      <c r="BF5" s="1" t="s">
        <v>469</v>
      </c>
      <c r="BG5" s="1" t="s">
        <v>327</v>
      </c>
      <c r="BH5" s="1" t="s">
        <v>469</v>
      </c>
      <c r="BI5" s="1" t="s">
        <v>327</v>
      </c>
      <c r="BJ5" s="1" t="s">
        <v>469</v>
      </c>
      <c r="BK5" s="1" t="s">
        <v>469</v>
      </c>
      <c r="BL5" s="1" t="s">
        <v>469</v>
      </c>
    </row>
    <row r="6" spans="1:64" s="31" customFormat="1" x14ac:dyDescent="0.2">
      <c r="A6" s="28"/>
      <c r="B6" s="29">
        <v>2</v>
      </c>
      <c r="C6" s="30" t="s">
        <v>44</v>
      </c>
      <c r="D6" s="17"/>
      <c r="E6" s="1" t="s">
        <v>0</v>
      </c>
      <c r="F6" s="17"/>
      <c r="G6" s="1" t="s">
        <v>328</v>
      </c>
      <c r="H6" s="1" t="s">
        <v>1</v>
      </c>
      <c r="I6" s="1" t="s">
        <v>329</v>
      </c>
      <c r="J6" s="1" t="s">
        <v>330</v>
      </c>
      <c r="K6" s="1" t="s">
        <v>2</v>
      </c>
      <c r="L6" s="1" t="s">
        <v>331</v>
      </c>
      <c r="M6" s="1" t="s">
        <v>470</v>
      </c>
      <c r="N6" s="17"/>
      <c r="O6" s="1" t="s">
        <v>3</v>
      </c>
      <c r="P6" s="1" t="s">
        <v>4</v>
      </c>
      <c r="Q6" s="1" t="s">
        <v>5</v>
      </c>
      <c r="R6" s="1" t="s">
        <v>6</v>
      </c>
      <c r="S6" s="1" t="s">
        <v>7</v>
      </c>
      <c r="T6" s="1" t="s">
        <v>332</v>
      </c>
      <c r="U6" s="1" t="s">
        <v>8</v>
      </c>
      <c r="V6" s="1" t="s">
        <v>9</v>
      </c>
      <c r="W6" s="1" t="s">
        <v>10</v>
      </c>
      <c r="X6" s="1" t="s">
        <v>11</v>
      </c>
      <c r="Y6" s="1" t="s">
        <v>12</v>
      </c>
      <c r="Z6" s="1" t="s">
        <v>13</v>
      </c>
      <c r="AA6" s="1" t="s">
        <v>14</v>
      </c>
      <c r="AB6" s="1" t="s">
        <v>15</v>
      </c>
      <c r="AC6" s="1" t="s">
        <v>16</v>
      </c>
      <c r="AD6" s="1" t="s">
        <v>17</v>
      </c>
      <c r="AE6" s="1" t="s">
        <v>18</v>
      </c>
      <c r="AF6" s="1" t="s">
        <v>19</v>
      </c>
      <c r="AG6" s="1" t="s">
        <v>20</v>
      </c>
      <c r="AH6" s="1" t="s">
        <v>47</v>
      </c>
      <c r="AI6" s="1" t="s">
        <v>333</v>
      </c>
      <c r="AJ6" s="1" t="s">
        <v>21</v>
      </c>
      <c r="AK6" s="1" t="s">
        <v>22</v>
      </c>
      <c r="AL6" s="1" t="s">
        <v>23</v>
      </c>
      <c r="AM6" s="1" t="s">
        <v>24</v>
      </c>
      <c r="AN6" s="1" t="s">
        <v>25</v>
      </c>
      <c r="AO6" s="1" t="s">
        <v>26</v>
      </c>
      <c r="AP6" s="1" t="s">
        <v>27</v>
      </c>
      <c r="AQ6" s="1" t="s">
        <v>47</v>
      </c>
      <c r="AR6" s="1" t="s">
        <v>28</v>
      </c>
      <c r="AS6" s="1" t="s">
        <v>334</v>
      </c>
      <c r="AT6" s="1" t="s">
        <v>29</v>
      </c>
      <c r="AU6" s="1" t="s">
        <v>30</v>
      </c>
      <c r="AV6" s="1" t="s">
        <v>31</v>
      </c>
      <c r="AW6" s="1" t="s">
        <v>32</v>
      </c>
      <c r="AX6" s="1" t="s">
        <v>33</v>
      </c>
      <c r="AY6" s="1" t="s">
        <v>34</v>
      </c>
      <c r="AZ6" s="1" t="s">
        <v>35</v>
      </c>
      <c r="BA6" s="1" t="s">
        <v>335</v>
      </c>
      <c r="BB6" s="1" t="s">
        <v>36</v>
      </c>
      <c r="BC6" s="1" t="s">
        <v>37</v>
      </c>
      <c r="BD6" s="1" t="s">
        <v>38</v>
      </c>
      <c r="BE6" s="1" t="s">
        <v>39</v>
      </c>
      <c r="BF6" s="1" t="s">
        <v>40</v>
      </c>
      <c r="BG6" s="1" t="s">
        <v>47</v>
      </c>
      <c r="BH6" s="1" t="s">
        <v>41</v>
      </c>
      <c r="BI6" s="1" t="s">
        <v>47</v>
      </c>
      <c r="BJ6" s="1" t="s">
        <v>42</v>
      </c>
      <c r="BK6" s="1" t="s">
        <v>471</v>
      </c>
      <c r="BL6" s="1" t="s">
        <v>472</v>
      </c>
    </row>
    <row r="7" spans="1:64" s="31" customFormat="1" x14ac:dyDescent="0.2">
      <c r="A7" s="28"/>
      <c r="B7" s="2" t="s">
        <v>45</v>
      </c>
      <c r="C7" s="3" t="s">
        <v>172</v>
      </c>
      <c r="D7" s="17"/>
      <c r="E7" s="1" t="s">
        <v>173</v>
      </c>
      <c r="F7" s="17"/>
      <c r="G7" s="1" t="s">
        <v>173</v>
      </c>
      <c r="H7" s="1" t="s">
        <v>173</v>
      </c>
      <c r="I7" s="1" t="s">
        <v>173</v>
      </c>
      <c r="J7" s="1" t="s">
        <v>173</v>
      </c>
      <c r="K7" s="1" t="s">
        <v>173</v>
      </c>
      <c r="L7" s="1" t="s">
        <v>173</v>
      </c>
      <c r="M7" s="1" t="s">
        <v>173</v>
      </c>
      <c r="N7" s="17"/>
      <c r="O7" s="1" t="s">
        <v>173</v>
      </c>
      <c r="P7" s="1" t="s">
        <v>173</v>
      </c>
      <c r="Q7" s="1" t="s">
        <v>173</v>
      </c>
      <c r="R7" s="1" t="s">
        <v>173</v>
      </c>
      <c r="S7" s="1" t="s">
        <v>173</v>
      </c>
      <c r="T7" s="1" t="s">
        <v>173</v>
      </c>
      <c r="U7" s="1" t="s">
        <v>173</v>
      </c>
      <c r="V7" s="1" t="s">
        <v>173</v>
      </c>
      <c r="W7" s="1" t="s">
        <v>173</v>
      </c>
      <c r="X7" s="1" t="s">
        <v>173</v>
      </c>
      <c r="Y7" s="1" t="s">
        <v>173</v>
      </c>
      <c r="Z7" s="1" t="s">
        <v>173</v>
      </c>
      <c r="AA7" s="1" t="s">
        <v>173</v>
      </c>
      <c r="AB7" s="1" t="s">
        <v>173</v>
      </c>
      <c r="AC7" s="1" t="s">
        <v>173</v>
      </c>
      <c r="AD7" s="1" t="s">
        <v>173</v>
      </c>
      <c r="AE7" s="1" t="s">
        <v>173</v>
      </c>
      <c r="AF7" s="1" t="s">
        <v>173</v>
      </c>
      <c r="AG7" s="1" t="s">
        <v>173</v>
      </c>
      <c r="AH7" s="1" t="s">
        <v>174</v>
      </c>
      <c r="AI7" s="1" t="s">
        <v>173</v>
      </c>
      <c r="AJ7" s="1" t="s">
        <v>173</v>
      </c>
      <c r="AK7" s="1" t="s">
        <v>174</v>
      </c>
      <c r="AL7" s="1" t="s">
        <v>173</v>
      </c>
      <c r="AM7" s="1" t="s">
        <v>173</v>
      </c>
      <c r="AN7" s="1" t="s">
        <v>173</v>
      </c>
      <c r="AO7" s="1" t="s">
        <v>173</v>
      </c>
      <c r="AP7" s="1" t="s">
        <v>173</v>
      </c>
      <c r="AQ7" s="1" t="s">
        <v>174</v>
      </c>
      <c r="AR7" s="1" t="s">
        <v>173</v>
      </c>
      <c r="AS7" s="1" t="s">
        <v>173</v>
      </c>
      <c r="AT7" s="1" t="s">
        <v>174</v>
      </c>
      <c r="AU7" s="1" t="s">
        <v>173</v>
      </c>
      <c r="AV7" s="1" t="s">
        <v>173</v>
      </c>
      <c r="AW7" s="1" t="s">
        <v>174</v>
      </c>
      <c r="AX7" s="1" t="s">
        <v>173</v>
      </c>
      <c r="AY7" s="1" t="s">
        <v>173</v>
      </c>
      <c r="AZ7" s="1" t="s">
        <v>173</v>
      </c>
      <c r="BA7" s="1" t="s">
        <v>173</v>
      </c>
      <c r="BB7" s="1" t="s">
        <v>174</v>
      </c>
      <c r="BC7" s="1" t="s">
        <v>174</v>
      </c>
      <c r="BD7" s="1" t="s">
        <v>174</v>
      </c>
      <c r="BE7" s="1" t="s">
        <v>174</v>
      </c>
      <c r="BF7" s="1" t="s">
        <v>173</v>
      </c>
      <c r="BG7" s="1" t="s">
        <v>174</v>
      </c>
      <c r="BH7" s="1" t="s">
        <v>173</v>
      </c>
      <c r="BI7" s="1" t="s">
        <v>174</v>
      </c>
      <c r="BJ7" s="1" t="s">
        <v>174</v>
      </c>
      <c r="BK7" s="1" t="s">
        <v>174</v>
      </c>
      <c r="BL7" s="1" t="s">
        <v>173</v>
      </c>
    </row>
    <row r="8" spans="1:64" s="31" customFormat="1" ht="25.5" x14ac:dyDescent="0.2">
      <c r="A8" s="28"/>
      <c r="B8" s="4">
        <v>3</v>
      </c>
      <c r="C8" s="30" t="s">
        <v>336</v>
      </c>
      <c r="D8" s="17"/>
      <c r="E8" s="1" t="s">
        <v>337</v>
      </c>
      <c r="F8" s="17"/>
      <c r="G8" s="1" t="s">
        <v>177</v>
      </c>
      <c r="H8" s="1" t="s">
        <v>176</v>
      </c>
      <c r="I8" s="1" t="s">
        <v>177</v>
      </c>
      <c r="J8" s="1" t="s">
        <v>177</v>
      </c>
      <c r="K8" s="1" t="s">
        <v>337</v>
      </c>
      <c r="L8" s="1" t="s">
        <v>176</v>
      </c>
      <c r="M8" s="1" t="s">
        <v>177</v>
      </c>
      <c r="N8" s="17"/>
      <c r="O8" s="1" t="s">
        <v>176</v>
      </c>
      <c r="P8" s="1" t="s">
        <v>337</v>
      </c>
      <c r="Q8" s="1" t="s">
        <v>337</v>
      </c>
      <c r="R8" s="1" t="s">
        <v>337</v>
      </c>
      <c r="S8" s="1" t="s">
        <v>176</v>
      </c>
      <c r="T8" s="1" t="s">
        <v>177</v>
      </c>
      <c r="U8" s="1" t="s">
        <v>337</v>
      </c>
      <c r="V8" s="1" t="s">
        <v>179</v>
      </c>
      <c r="W8" s="1" t="s">
        <v>179</v>
      </c>
      <c r="X8" s="1" t="s">
        <v>337</v>
      </c>
      <c r="Y8" s="1" t="s">
        <v>176</v>
      </c>
      <c r="Z8" s="1" t="s">
        <v>337</v>
      </c>
      <c r="AA8" s="1" t="s">
        <v>337</v>
      </c>
      <c r="AB8" s="1" t="s">
        <v>337</v>
      </c>
      <c r="AC8" s="1" t="s">
        <v>337</v>
      </c>
      <c r="AD8" s="1" t="s">
        <v>179</v>
      </c>
      <c r="AE8" s="1" t="s">
        <v>337</v>
      </c>
      <c r="AF8" s="1" t="s">
        <v>337</v>
      </c>
      <c r="AG8" s="1" t="s">
        <v>337</v>
      </c>
      <c r="AH8" s="1" t="s">
        <v>338</v>
      </c>
      <c r="AI8" s="1" t="s">
        <v>177</v>
      </c>
      <c r="AJ8" s="1" t="s">
        <v>179</v>
      </c>
      <c r="AK8" s="1" t="s">
        <v>176</v>
      </c>
      <c r="AL8" s="1" t="s">
        <v>176</v>
      </c>
      <c r="AM8" s="1" t="s">
        <v>176</v>
      </c>
      <c r="AN8" s="1" t="s">
        <v>176</v>
      </c>
      <c r="AO8" s="1" t="s">
        <v>176</v>
      </c>
      <c r="AP8" s="1" t="s">
        <v>176</v>
      </c>
      <c r="AQ8" s="1" t="s">
        <v>338</v>
      </c>
      <c r="AR8" s="1" t="s">
        <v>337</v>
      </c>
      <c r="AS8" s="1" t="s">
        <v>176</v>
      </c>
      <c r="AT8" s="1" t="s">
        <v>176</v>
      </c>
      <c r="AU8" s="1" t="s">
        <v>179</v>
      </c>
      <c r="AV8" s="1" t="s">
        <v>337</v>
      </c>
      <c r="AW8" s="1" t="s">
        <v>337</v>
      </c>
      <c r="AX8" s="1" t="s">
        <v>337</v>
      </c>
      <c r="AY8" s="1" t="s">
        <v>337</v>
      </c>
      <c r="AZ8" s="1" t="s">
        <v>337</v>
      </c>
      <c r="BA8" s="1" t="s">
        <v>177</v>
      </c>
      <c r="BB8" s="1" t="s">
        <v>337</v>
      </c>
      <c r="BC8" s="1" t="s">
        <v>337</v>
      </c>
      <c r="BD8" s="1" t="s">
        <v>337</v>
      </c>
      <c r="BE8" s="1" t="s">
        <v>337</v>
      </c>
      <c r="BF8" s="1" t="s">
        <v>337</v>
      </c>
      <c r="BG8" s="1" t="s">
        <v>338</v>
      </c>
      <c r="BH8" s="1" t="s">
        <v>337</v>
      </c>
      <c r="BI8" s="1" t="s">
        <v>338</v>
      </c>
      <c r="BJ8" s="1" t="s">
        <v>337</v>
      </c>
      <c r="BK8" s="1" t="s">
        <v>337</v>
      </c>
      <c r="BL8" s="1" t="s">
        <v>337</v>
      </c>
    </row>
    <row r="9" spans="1:64" s="31" customFormat="1" ht="38.25" x14ac:dyDescent="0.2">
      <c r="A9" s="28"/>
      <c r="B9" s="4" t="s">
        <v>46</v>
      </c>
      <c r="C9" s="3" t="s">
        <v>180</v>
      </c>
      <c r="D9" s="17"/>
      <c r="E9" s="1" t="s">
        <v>272</v>
      </c>
      <c r="F9" s="17"/>
      <c r="G9" s="1" t="s">
        <v>206</v>
      </c>
      <c r="H9" s="1" t="s">
        <v>206</v>
      </c>
      <c r="I9" s="1" t="s">
        <v>207</v>
      </c>
      <c r="J9" s="1" t="s">
        <v>207</v>
      </c>
      <c r="K9" s="1" t="s">
        <v>207</v>
      </c>
      <c r="L9" s="1" t="s">
        <v>207</v>
      </c>
      <c r="M9" s="1" t="s">
        <v>207</v>
      </c>
      <c r="N9" s="17"/>
      <c r="O9" s="1" t="s">
        <v>206</v>
      </c>
      <c r="P9" s="1" t="s">
        <v>206</v>
      </c>
      <c r="Q9" s="1" t="s">
        <v>206</v>
      </c>
      <c r="R9" s="1" t="s">
        <v>206</v>
      </c>
      <c r="S9" s="1" t="s">
        <v>206</v>
      </c>
      <c r="T9" s="1" t="s">
        <v>207</v>
      </c>
      <c r="U9" s="1" t="s">
        <v>206</v>
      </c>
      <c r="V9" s="1" t="s">
        <v>207</v>
      </c>
      <c r="W9" s="1" t="s">
        <v>207</v>
      </c>
      <c r="X9" s="1" t="s">
        <v>206</v>
      </c>
      <c r="Y9" s="1" t="s">
        <v>206</v>
      </c>
      <c r="Z9" s="1" t="s">
        <v>206</v>
      </c>
      <c r="AA9" s="1" t="s">
        <v>206</v>
      </c>
      <c r="AB9" s="1" t="s">
        <v>206</v>
      </c>
      <c r="AC9" s="1" t="s">
        <v>206</v>
      </c>
      <c r="AD9" s="1" t="s">
        <v>207</v>
      </c>
      <c r="AE9" s="1" t="s">
        <v>206</v>
      </c>
      <c r="AF9" s="1" t="s">
        <v>206</v>
      </c>
      <c r="AG9" s="1" t="s">
        <v>206</v>
      </c>
      <c r="AH9" s="1" t="s">
        <v>206</v>
      </c>
      <c r="AI9" s="1" t="s">
        <v>207</v>
      </c>
      <c r="AJ9" s="1" t="s">
        <v>207</v>
      </c>
      <c r="AK9" s="1" t="s">
        <v>207</v>
      </c>
      <c r="AL9" s="1" t="s">
        <v>207</v>
      </c>
      <c r="AM9" s="1" t="s">
        <v>207</v>
      </c>
      <c r="AN9" s="1" t="s">
        <v>207</v>
      </c>
      <c r="AO9" s="1" t="s">
        <v>207</v>
      </c>
      <c r="AP9" s="1" t="s">
        <v>207</v>
      </c>
      <c r="AQ9" s="1" t="s">
        <v>207</v>
      </c>
      <c r="AR9" s="1" t="s">
        <v>207</v>
      </c>
      <c r="AS9" s="1" t="s">
        <v>207</v>
      </c>
      <c r="AT9" s="1" t="s">
        <v>207</v>
      </c>
      <c r="AU9" s="1" t="s">
        <v>207</v>
      </c>
      <c r="AV9" s="1" t="s">
        <v>207</v>
      </c>
      <c r="AW9" s="1" t="s">
        <v>207</v>
      </c>
      <c r="AX9" s="1" t="s">
        <v>207</v>
      </c>
      <c r="AY9" s="1" t="s">
        <v>207</v>
      </c>
      <c r="AZ9" s="1" t="s">
        <v>207</v>
      </c>
      <c r="BA9" s="1" t="s">
        <v>207</v>
      </c>
      <c r="BB9" s="1" t="s">
        <v>207</v>
      </c>
      <c r="BC9" s="1" t="s">
        <v>207</v>
      </c>
      <c r="BD9" s="1" t="s">
        <v>207</v>
      </c>
      <c r="BE9" s="1" t="s">
        <v>207</v>
      </c>
      <c r="BF9" s="1" t="s">
        <v>207</v>
      </c>
      <c r="BG9" s="1" t="s">
        <v>207</v>
      </c>
      <c r="BH9" s="1" t="s">
        <v>207</v>
      </c>
      <c r="BI9" s="1" t="s">
        <v>207</v>
      </c>
      <c r="BJ9" s="1" t="s">
        <v>207</v>
      </c>
      <c r="BK9" s="1" t="s">
        <v>207</v>
      </c>
      <c r="BL9" s="1" t="s">
        <v>207</v>
      </c>
    </row>
    <row r="10" spans="1:64" s="31" customFormat="1" ht="12.75" customHeight="1" x14ac:dyDescent="0.2">
      <c r="A10" s="28"/>
      <c r="B10" s="94" t="s">
        <v>183</v>
      </c>
      <c r="C10" s="94"/>
      <c r="D10" s="17"/>
      <c r="E10" s="32"/>
      <c r="F10" s="17"/>
      <c r="G10" s="27"/>
      <c r="H10" s="27"/>
      <c r="I10" s="27"/>
      <c r="J10" s="27"/>
      <c r="K10" s="27"/>
      <c r="L10" s="27"/>
      <c r="M10" s="27"/>
      <c r="N10" s="1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row>
    <row r="11" spans="1:64" s="31" customFormat="1" ht="25.5" x14ac:dyDescent="0.2">
      <c r="A11" s="28"/>
      <c r="B11" s="4">
        <v>4</v>
      </c>
      <c r="C11" s="3" t="s">
        <v>184</v>
      </c>
      <c r="D11" s="17"/>
      <c r="E11" s="1" t="s">
        <v>324</v>
      </c>
      <c r="F11" s="17"/>
      <c r="G11" s="1" t="s">
        <v>339</v>
      </c>
      <c r="H11" s="1" t="s">
        <v>339</v>
      </c>
      <c r="I11" s="1" t="s">
        <v>339</v>
      </c>
      <c r="J11" s="1" t="s">
        <v>339</v>
      </c>
      <c r="K11" s="1" t="s">
        <v>339</v>
      </c>
      <c r="L11" s="1" t="s">
        <v>339</v>
      </c>
      <c r="M11" s="1" t="s">
        <v>339</v>
      </c>
      <c r="N11" s="17"/>
      <c r="O11" s="1" t="s">
        <v>340</v>
      </c>
      <c r="P11" s="1" t="s">
        <v>340</v>
      </c>
      <c r="Q11" s="1" t="s">
        <v>340</v>
      </c>
      <c r="R11" s="1" t="s">
        <v>340</v>
      </c>
      <c r="S11" s="1" t="s">
        <v>340</v>
      </c>
      <c r="T11" s="1" t="s">
        <v>340</v>
      </c>
      <c r="U11" s="1" t="s">
        <v>340</v>
      </c>
      <c r="V11" s="1" t="s">
        <v>340</v>
      </c>
      <c r="W11" s="1" t="s">
        <v>340</v>
      </c>
      <c r="X11" s="1" t="s">
        <v>340</v>
      </c>
      <c r="Y11" s="1" t="s">
        <v>340</v>
      </c>
      <c r="Z11" s="1" t="s">
        <v>340</v>
      </c>
      <c r="AA11" s="1" t="s">
        <v>340</v>
      </c>
      <c r="AB11" s="1" t="s">
        <v>340</v>
      </c>
      <c r="AC11" s="1" t="s">
        <v>340</v>
      </c>
      <c r="AD11" s="1" t="s">
        <v>340</v>
      </c>
      <c r="AE11" s="1" t="s">
        <v>340</v>
      </c>
      <c r="AF11" s="1" t="s">
        <v>340</v>
      </c>
      <c r="AG11" s="1" t="s">
        <v>340</v>
      </c>
      <c r="AH11" s="1" t="s">
        <v>340</v>
      </c>
      <c r="AI11" s="1" t="s">
        <v>340</v>
      </c>
      <c r="AJ11" s="1" t="s">
        <v>340</v>
      </c>
      <c r="AK11" s="1" t="s">
        <v>340</v>
      </c>
      <c r="AL11" s="1" t="s">
        <v>340</v>
      </c>
      <c r="AM11" s="1" t="s">
        <v>340</v>
      </c>
      <c r="AN11" s="1" t="s">
        <v>340</v>
      </c>
      <c r="AO11" s="1" t="s">
        <v>340</v>
      </c>
      <c r="AP11" s="1" t="s">
        <v>340</v>
      </c>
      <c r="AQ11" s="1" t="s">
        <v>340</v>
      </c>
      <c r="AR11" s="1" t="s">
        <v>340</v>
      </c>
      <c r="AS11" s="1" t="s">
        <v>340</v>
      </c>
      <c r="AT11" s="1" t="s">
        <v>340</v>
      </c>
      <c r="AU11" s="1" t="s">
        <v>340</v>
      </c>
      <c r="AV11" s="1" t="s">
        <v>340</v>
      </c>
      <c r="AW11" s="1" t="s">
        <v>340</v>
      </c>
      <c r="AX11" s="1" t="s">
        <v>340</v>
      </c>
      <c r="AY11" s="1" t="s">
        <v>340</v>
      </c>
      <c r="AZ11" s="1" t="s">
        <v>340</v>
      </c>
      <c r="BA11" s="1" t="s">
        <v>340</v>
      </c>
      <c r="BB11" s="1" t="s">
        <v>340</v>
      </c>
      <c r="BC11" s="1" t="s">
        <v>340</v>
      </c>
      <c r="BD11" s="1" t="s">
        <v>340</v>
      </c>
      <c r="BE11" s="1" t="s">
        <v>340</v>
      </c>
      <c r="BF11" s="1" t="s">
        <v>340</v>
      </c>
      <c r="BG11" s="1" t="s">
        <v>340</v>
      </c>
      <c r="BH11" s="1" t="s">
        <v>340</v>
      </c>
      <c r="BI11" s="1" t="s">
        <v>340</v>
      </c>
      <c r="BJ11" s="1" t="s">
        <v>340</v>
      </c>
      <c r="BK11" s="1" t="s">
        <v>340</v>
      </c>
      <c r="BL11" s="1" t="s">
        <v>340</v>
      </c>
    </row>
    <row r="12" spans="1:64" s="31" customFormat="1" x14ac:dyDescent="0.2">
      <c r="A12" s="28"/>
      <c r="B12" s="4">
        <v>5</v>
      </c>
      <c r="C12" s="33" t="s">
        <v>186</v>
      </c>
      <c r="D12" s="17"/>
      <c r="E12" s="1" t="s">
        <v>341</v>
      </c>
      <c r="F12" s="17"/>
      <c r="G12" s="1" t="s">
        <v>342</v>
      </c>
      <c r="H12" s="1" t="s">
        <v>342</v>
      </c>
      <c r="I12" s="1" t="s">
        <v>341</v>
      </c>
      <c r="J12" s="1" t="s">
        <v>341</v>
      </c>
      <c r="K12" s="1" t="s">
        <v>341</v>
      </c>
      <c r="L12" s="1" t="s">
        <v>341</v>
      </c>
      <c r="M12" s="1" t="s">
        <v>341</v>
      </c>
      <c r="N12" s="17"/>
      <c r="O12" s="1" t="s">
        <v>342</v>
      </c>
      <c r="P12" s="1" t="s">
        <v>341</v>
      </c>
      <c r="Q12" s="1" t="s">
        <v>341</v>
      </c>
      <c r="R12" s="1" t="s">
        <v>341</v>
      </c>
      <c r="S12" s="1" t="s">
        <v>342</v>
      </c>
      <c r="T12" s="1" t="s">
        <v>341</v>
      </c>
      <c r="U12" s="1" t="s">
        <v>341</v>
      </c>
      <c r="V12" s="1" t="s">
        <v>341</v>
      </c>
      <c r="W12" s="1" t="s">
        <v>341</v>
      </c>
      <c r="X12" s="1" t="s">
        <v>341</v>
      </c>
      <c r="Y12" s="1" t="s">
        <v>342</v>
      </c>
      <c r="Z12" s="1" t="s">
        <v>341</v>
      </c>
      <c r="AA12" s="1" t="s">
        <v>341</v>
      </c>
      <c r="AB12" s="1" t="s">
        <v>341</v>
      </c>
      <c r="AC12" s="1" t="s">
        <v>341</v>
      </c>
      <c r="AD12" s="1" t="s">
        <v>341</v>
      </c>
      <c r="AE12" s="1" t="s">
        <v>341</v>
      </c>
      <c r="AF12" s="1" t="s">
        <v>341</v>
      </c>
      <c r="AG12" s="1" t="s">
        <v>341</v>
      </c>
      <c r="AH12" s="1" t="s">
        <v>341</v>
      </c>
      <c r="AI12" s="1" t="s">
        <v>341</v>
      </c>
      <c r="AJ12" s="1" t="s">
        <v>341</v>
      </c>
      <c r="AK12" s="1" t="s">
        <v>341</v>
      </c>
      <c r="AL12" s="1" t="s">
        <v>341</v>
      </c>
      <c r="AM12" s="1" t="s">
        <v>341</v>
      </c>
      <c r="AN12" s="1" t="s">
        <v>341</v>
      </c>
      <c r="AO12" s="1" t="s">
        <v>341</v>
      </c>
      <c r="AP12" s="1" t="s">
        <v>341</v>
      </c>
      <c r="AQ12" s="1" t="s">
        <v>341</v>
      </c>
      <c r="AR12" s="1" t="s">
        <v>341</v>
      </c>
      <c r="AS12" s="1" t="s">
        <v>341</v>
      </c>
      <c r="AT12" s="1" t="s">
        <v>341</v>
      </c>
      <c r="AU12" s="1" t="s">
        <v>341</v>
      </c>
      <c r="AV12" s="1" t="s">
        <v>341</v>
      </c>
      <c r="AW12" s="1" t="s">
        <v>341</v>
      </c>
      <c r="AX12" s="1" t="s">
        <v>341</v>
      </c>
      <c r="AY12" s="1" t="s">
        <v>341</v>
      </c>
      <c r="AZ12" s="1" t="s">
        <v>341</v>
      </c>
      <c r="BA12" s="1" t="s">
        <v>341</v>
      </c>
      <c r="BB12" s="1" t="s">
        <v>341</v>
      </c>
      <c r="BC12" s="1" t="s">
        <v>341</v>
      </c>
      <c r="BD12" s="1" t="s">
        <v>341</v>
      </c>
      <c r="BE12" s="1" t="s">
        <v>341</v>
      </c>
      <c r="BF12" s="1" t="s">
        <v>341</v>
      </c>
      <c r="BG12" s="1" t="s">
        <v>341</v>
      </c>
      <c r="BH12" s="1" t="s">
        <v>341</v>
      </c>
      <c r="BI12" s="1" t="s">
        <v>341</v>
      </c>
      <c r="BJ12" s="1" t="s">
        <v>341</v>
      </c>
      <c r="BK12" s="1" t="s">
        <v>341</v>
      </c>
      <c r="BL12" s="1" t="s">
        <v>341</v>
      </c>
    </row>
    <row r="13" spans="1:64" s="31" customFormat="1" ht="25.5" x14ac:dyDescent="0.2">
      <c r="A13" s="28"/>
      <c r="B13" s="4">
        <v>6</v>
      </c>
      <c r="C13" s="30" t="s">
        <v>187</v>
      </c>
      <c r="D13" s="17"/>
      <c r="E13" s="1" t="s">
        <v>343</v>
      </c>
      <c r="F13" s="17"/>
      <c r="G13" s="1" t="s">
        <v>188</v>
      </c>
      <c r="H13" s="1" t="s">
        <v>188</v>
      </c>
      <c r="I13" s="1" t="s">
        <v>188</v>
      </c>
      <c r="J13" s="1" t="s">
        <v>188</v>
      </c>
      <c r="K13" s="1" t="s">
        <v>188</v>
      </c>
      <c r="L13" s="1" t="s">
        <v>188</v>
      </c>
      <c r="M13" s="1" t="s">
        <v>188</v>
      </c>
      <c r="N13" s="17"/>
      <c r="O13" s="1" t="s">
        <v>188</v>
      </c>
      <c r="P13" s="1" t="s">
        <v>188</v>
      </c>
      <c r="Q13" s="1" t="s">
        <v>188</v>
      </c>
      <c r="R13" s="1" t="s">
        <v>188</v>
      </c>
      <c r="S13" s="1" t="s">
        <v>188</v>
      </c>
      <c r="T13" s="1" t="s">
        <v>188</v>
      </c>
      <c r="U13" s="1" t="s">
        <v>188</v>
      </c>
      <c r="V13" s="1" t="s">
        <v>188</v>
      </c>
      <c r="W13" s="1" t="s">
        <v>188</v>
      </c>
      <c r="X13" s="1" t="s">
        <v>188</v>
      </c>
      <c r="Y13" s="1" t="s">
        <v>188</v>
      </c>
      <c r="Z13" s="1" t="s">
        <v>188</v>
      </c>
      <c r="AA13" s="1" t="s">
        <v>188</v>
      </c>
      <c r="AB13" s="1" t="s">
        <v>188</v>
      </c>
      <c r="AC13" s="1" t="s">
        <v>188</v>
      </c>
      <c r="AD13" s="1" t="s">
        <v>188</v>
      </c>
      <c r="AE13" s="1" t="s">
        <v>188</v>
      </c>
      <c r="AF13" s="1" t="s">
        <v>188</v>
      </c>
      <c r="AG13" s="1" t="s">
        <v>188</v>
      </c>
      <c r="AH13" s="1" t="s">
        <v>188</v>
      </c>
      <c r="AI13" s="1" t="s">
        <v>188</v>
      </c>
      <c r="AJ13" s="1" t="s">
        <v>188</v>
      </c>
      <c r="AK13" s="1" t="s">
        <v>188</v>
      </c>
      <c r="AL13" s="1" t="s">
        <v>188</v>
      </c>
      <c r="AM13" s="1" t="s">
        <v>188</v>
      </c>
      <c r="AN13" s="1" t="s">
        <v>188</v>
      </c>
      <c r="AO13" s="1" t="s">
        <v>188</v>
      </c>
      <c r="AP13" s="1" t="s">
        <v>188</v>
      </c>
      <c r="AQ13" s="1" t="s">
        <v>188</v>
      </c>
      <c r="AR13" s="1" t="s">
        <v>188</v>
      </c>
      <c r="AS13" s="1" t="s">
        <v>188</v>
      </c>
      <c r="AT13" s="1" t="s">
        <v>188</v>
      </c>
      <c r="AU13" s="1" t="s">
        <v>188</v>
      </c>
      <c r="AV13" s="1" t="s">
        <v>188</v>
      </c>
      <c r="AW13" s="1" t="s">
        <v>188</v>
      </c>
      <c r="AX13" s="1" t="s">
        <v>188</v>
      </c>
      <c r="AY13" s="1" t="s">
        <v>188</v>
      </c>
      <c r="AZ13" s="1" t="s">
        <v>188</v>
      </c>
      <c r="BA13" s="1" t="s">
        <v>188</v>
      </c>
      <c r="BB13" s="1" t="s">
        <v>188</v>
      </c>
      <c r="BC13" s="1" t="s">
        <v>188</v>
      </c>
      <c r="BD13" s="1" t="s">
        <v>188</v>
      </c>
      <c r="BE13" s="1" t="s">
        <v>188</v>
      </c>
      <c r="BF13" s="1" t="s">
        <v>188</v>
      </c>
      <c r="BG13" s="1" t="s">
        <v>188</v>
      </c>
      <c r="BH13" s="1" t="s">
        <v>188</v>
      </c>
      <c r="BI13" s="1" t="s">
        <v>188</v>
      </c>
      <c r="BJ13" s="1" t="s">
        <v>188</v>
      </c>
      <c r="BK13" s="1" t="s">
        <v>188</v>
      </c>
      <c r="BL13" s="1" t="s">
        <v>188</v>
      </c>
    </row>
    <row r="14" spans="1:64" s="31" customFormat="1" ht="51" x14ac:dyDescent="0.2">
      <c r="A14" s="28"/>
      <c r="B14" s="4">
        <v>7</v>
      </c>
      <c r="C14" s="33" t="s">
        <v>189</v>
      </c>
      <c r="D14" s="17"/>
      <c r="E14" s="1" t="s">
        <v>344</v>
      </c>
      <c r="F14" s="17"/>
      <c r="G14" s="34" t="s">
        <v>345</v>
      </c>
      <c r="H14" s="34" t="s">
        <v>345</v>
      </c>
      <c r="I14" s="34" t="s">
        <v>346</v>
      </c>
      <c r="J14" s="34" t="s">
        <v>346</v>
      </c>
      <c r="K14" s="34" t="s">
        <v>346</v>
      </c>
      <c r="L14" s="34" t="s">
        <v>346</v>
      </c>
      <c r="M14" s="34" t="s">
        <v>346</v>
      </c>
      <c r="N14" s="17"/>
      <c r="O14" s="34" t="s">
        <v>347</v>
      </c>
      <c r="P14" s="34" t="s">
        <v>348</v>
      </c>
      <c r="Q14" s="34" t="s">
        <v>348</v>
      </c>
      <c r="R14" s="34" t="s">
        <v>348</v>
      </c>
      <c r="S14" s="34" t="s">
        <v>347</v>
      </c>
      <c r="T14" s="34" t="s">
        <v>348</v>
      </c>
      <c r="U14" s="34" t="s">
        <v>348</v>
      </c>
      <c r="V14" s="34" t="s">
        <v>348</v>
      </c>
      <c r="W14" s="34" t="s">
        <v>348</v>
      </c>
      <c r="X14" s="34" t="s">
        <v>348</v>
      </c>
      <c r="Y14" s="34" t="s">
        <v>347</v>
      </c>
      <c r="Z14" s="34" t="s">
        <v>348</v>
      </c>
      <c r="AA14" s="34" t="s">
        <v>348</v>
      </c>
      <c r="AB14" s="34" t="s">
        <v>348</v>
      </c>
      <c r="AC14" s="34" t="s">
        <v>348</v>
      </c>
      <c r="AD14" s="34" t="s">
        <v>348</v>
      </c>
      <c r="AE14" s="34" t="s">
        <v>348</v>
      </c>
      <c r="AF14" s="34" t="s">
        <v>348</v>
      </c>
      <c r="AG14" s="34" t="s">
        <v>348</v>
      </c>
      <c r="AH14" s="34" t="s">
        <v>349</v>
      </c>
      <c r="AI14" s="34" t="s">
        <v>348</v>
      </c>
      <c r="AJ14" s="34" t="s">
        <v>348</v>
      </c>
      <c r="AK14" s="34" t="s">
        <v>348</v>
      </c>
      <c r="AL14" s="34" t="s">
        <v>348</v>
      </c>
      <c r="AM14" s="34" t="s">
        <v>348</v>
      </c>
      <c r="AN14" s="34" t="s">
        <v>348</v>
      </c>
      <c r="AO14" s="34" t="s">
        <v>348</v>
      </c>
      <c r="AP14" s="34" t="s">
        <v>348</v>
      </c>
      <c r="AQ14" s="34" t="s">
        <v>349</v>
      </c>
      <c r="AR14" s="34" t="s">
        <v>348</v>
      </c>
      <c r="AS14" s="34" t="s">
        <v>348</v>
      </c>
      <c r="AT14" s="34" t="s">
        <v>348</v>
      </c>
      <c r="AU14" s="34" t="s">
        <v>348</v>
      </c>
      <c r="AV14" s="34" t="s">
        <v>348</v>
      </c>
      <c r="AW14" s="34" t="s">
        <v>348</v>
      </c>
      <c r="AX14" s="34" t="s">
        <v>348</v>
      </c>
      <c r="AY14" s="34" t="s">
        <v>348</v>
      </c>
      <c r="AZ14" s="34" t="s">
        <v>348</v>
      </c>
      <c r="BA14" s="34" t="s">
        <v>348</v>
      </c>
      <c r="BB14" s="34" t="s">
        <v>348</v>
      </c>
      <c r="BC14" s="34" t="s">
        <v>348</v>
      </c>
      <c r="BD14" s="34" t="s">
        <v>348</v>
      </c>
      <c r="BE14" s="34" t="s">
        <v>348</v>
      </c>
      <c r="BF14" s="34" t="s">
        <v>348</v>
      </c>
      <c r="BG14" s="34" t="s">
        <v>349</v>
      </c>
      <c r="BH14" s="34" t="s">
        <v>348</v>
      </c>
      <c r="BI14" s="34" t="s">
        <v>349</v>
      </c>
      <c r="BJ14" s="34" t="s">
        <v>348</v>
      </c>
      <c r="BK14" s="34" t="s">
        <v>348</v>
      </c>
      <c r="BL14" s="34" t="s">
        <v>348</v>
      </c>
    </row>
    <row r="15" spans="1:64" s="38" customFormat="1" ht="38.25" x14ac:dyDescent="0.2">
      <c r="A15" s="28"/>
      <c r="B15" s="4">
        <v>8</v>
      </c>
      <c r="C15" s="30" t="s">
        <v>350</v>
      </c>
      <c r="D15" s="35"/>
      <c r="E15" s="5">
        <v>22277</v>
      </c>
      <c r="F15" s="36"/>
      <c r="G15" s="37">
        <v>1674.3209999999999</v>
      </c>
      <c r="H15" s="37">
        <v>120.036</v>
      </c>
      <c r="I15" s="37">
        <v>1195.0930000000001</v>
      </c>
      <c r="J15" s="37">
        <v>1193.854</v>
      </c>
      <c r="K15" s="37">
        <v>749.82899999999995</v>
      </c>
      <c r="L15" s="37">
        <v>460.303</v>
      </c>
      <c r="M15" s="37">
        <v>1195.943</v>
      </c>
      <c r="N15" s="35"/>
      <c r="O15" s="37">
        <v>128.49</v>
      </c>
      <c r="P15" s="37">
        <v>0.10299999999999999</v>
      </c>
      <c r="Q15" s="37">
        <v>316.322</v>
      </c>
      <c r="R15" s="37">
        <v>291.505</v>
      </c>
      <c r="S15" s="37">
        <v>1877.693</v>
      </c>
      <c r="T15" s="37">
        <v>774.96699999999998</v>
      </c>
      <c r="U15" s="37">
        <v>289.57799999999997</v>
      </c>
      <c r="V15" s="37">
        <v>42.798999999999999</v>
      </c>
      <c r="W15" s="37">
        <v>73.863</v>
      </c>
      <c r="X15" s="37">
        <v>620.02800000000002</v>
      </c>
      <c r="Y15" s="37">
        <v>77.766999999999996</v>
      </c>
      <c r="Z15" s="37">
        <v>393.005</v>
      </c>
      <c r="AA15" s="37">
        <v>421.93400000000003</v>
      </c>
      <c r="AB15" s="37">
        <v>433.678</v>
      </c>
      <c r="AC15" s="37">
        <v>740.26</v>
      </c>
      <c r="AD15" s="37">
        <v>83.033000000000001</v>
      </c>
      <c r="AE15" s="37">
        <v>748.62300000000005</v>
      </c>
      <c r="AF15" s="37">
        <v>562.48699999999997</v>
      </c>
      <c r="AG15" s="37">
        <v>409.28199999999998</v>
      </c>
      <c r="AH15" s="37">
        <v>0</v>
      </c>
      <c r="AI15" s="37">
        <v>1186.1289999999999</v>
      </c>
      <c r="AJ15" s="37">
        <v>325.57</v>
      </c>
      <c r="AK15" s="37">
        <v>58.427999999999997</v>
      </c>
      <c r="AL15" s="37">
        <v>83.710999999999999</v>
      </c>
      <c r="AM15" s="37">
        <v>35.110999999999997</v>
      </c>
      <c r="AN15" s="37">
        <v>1239.6420000000001</v>
      </c>
      <c r="AO15" s="37">
        <v>222.9</v>
      </c>
      <c r="AP15" s="37">
        <v>393.48</v>
      </c>
      <c r="AQ15" s="37">
        <v>0</v>
      </c>
      <c r="AR15" s="37">
        <v>26.716999999999999</v>
      </c>
      <c r="AS15" s="37">
        <v>1185.953</v>
      </c>
      <c r="AT15" s="37">
        <v>79.489999999999995</v>
      </c>
      <c r="AU15" s="37">
        <v>40.735999999999997</v>
      </c>
      <c r="AV15" s="37">
        <v>746.55399999999997</v>
      </c>
      <c r="AW15" s="37">
        <v>190.47900000000001</v>
      </c>
      <c r="AX15" s="37">
        <v>298.85599999999999</v>
      </c>
      <c r="AY15" s="37">
        <v>158.483</v>
      </c>
      <c r="AZ15" s="37">
        <v>65.963999999999999</v>
      </c>
      <c r="BA15" s="37">
        <v>1426.9580000000001</v>
      </c>
      <c r="BB15" s="37">
        <v>65.674000000000007</v>
      </c>
      <c r="BC15" s="37">
        <v>63.046999999999997</v>
      </c>
      <c r="BD15" s="37">
        <v>65.673000000000002</v>
      </c>
      <c r="BE15" s="37">
        <v>98.555000000000007</v>
      </c>
      <c r="BF15" s="37">
        <v>578.82100000000003</v>
      </c>
      <c r="BG15" s="37">
        <v>0</v>
      </c>
      <c r="BH15" s="37">
        <v>209.48699999999999</v>
      </c>
      <c r="BI15" s="37">
        <v>0</v>
      </c>
      <c r="BJ15" s="37">
        <v>45.963999999999999</v>
      </c>
      <c r="BK15" s="37">
        <v>72.228999999999999</v>
      </c>
      <c r="BL15" s="37">
        <v>169.26599999999999</v>
      </c>
    </row>
    <row r="16" spans="1:64" s="31" customFormat="1" ht="25.5" x14ac:dyDescent="0.2">
      <c r="A16" s="28"/>
      <c r="B16" s="95">
        <v>9</v>
      </c>
      <c r="C16" s="30" t="s">
        <v>193</v>
      </c>
      <c r="D16" s="35"/>
      <c r="E16" s="39" t="s">
        <v>47</v>
      </c>
      <c r="F16" s="35"/>
      <c r="G16" s="1" t="s">
        <v>351</v>
      </c>
      <c r="H16" s="1" t="s">
        <v>352</v>
      </c>
      <c r="I16" s="1" t="s">
        <v>473</v>
      </c>
      <c r="J16" s="1" t="s">
        <v>474</v>
      </c>
      <c r="K16" s="1" t="s">
        <v>354</v>
      </c>
      <c r="L16" s="1" t="s">
        <v>475</v>
      </c>
      <c r="M16" s="1" t="s">
        <v>353</v>
      </c>
      <c r="N16" s="35"/>
      <c r="O16" s="1" t="s">
        <v>355</v>
      </c>
      <c r="P16" s="1" t="s">
        <v>356</v>
      </c>
      <c r="Q16" s="1" t="s">
        <v>476</v>
      </c>
      <c r="R16" s="1" t="s">
        <v>477</v>
      </c>
      <c r="S16" s="1" t="s">
        <v>357</v>
      </c>
      <c r="T16" s="1" t="s">
        <v>358</v>
      </c>
      <c r="U16" s="1" t="s">
        <v>478</v>
      </c>
      <c r="V16" s="1" t="s">
        <v>359</v>
      </c>
      <c r="W16" s="1" t="s">
        <v>360</v>
      </c>
      <c r="X16" s="1" t="s">
        <v>479</v>
      </c>
      <c r="Y16" s="1" t="s">
        <v>361</v>
      </c>
      <c r="Z16" s="1" t="s">
        <v>480</v>
      </c>
      <c r="AA16" s="1" t="s">
        <v>481</v>
      </c>
      <c r="AB16" s="1" t="s">
        <v>481</v>
      </c>
      <c r="AC16" s="1" t="s">
        <v>482</v>
      </c>
      <c r="AD16" s="1" t="s">
        <v>362</v>
      </c>
      <c r="AE16" s="1" t="s">
        <v>483</v>
      </c>
      <c r="AF16" s="1" t="s">
        <v>484</v>
      </c>
      <c r="AG16" s="1" t="s">
        <v>485</v>
      </c>
      <c r="AH16" s="1" t="s">
        <v>363</v>
      </c>
      <c r="AI16" s="1" t="s">
        <v>353</v>
      </c>
      <c r="AJ16" s="1" t="s">
        <v>364</v>
      </c>
      <c r="AK16" s="1" t="s">
        <v>365</v>
      </c>
      <c r="AL16" s="1" t="s">
        <v>366</v>
      </c>
      <c r="AM16" s="1" t="s">
        <v>367</v>
      </c>
      <c r="AN16" s="1" t="s">
        <v>368</v>
      </c>
      <c r="AO16" s="1" t="s">
        <v>369</v>
      </c>
      <c r="AP16" s="1" t="s">
        <v>370</v>
      </c>
      <c r="AQ16" s="1" t="s">
        <v>371</v>
      </c>
      <c r="AR16" s="1" t="s">
        <v>372</v>
      </c>
      <c r="AS16" s="1" t="s">
        <v>353</v>
      </c>
      <c r="AT16" s="1" t="s">
        <v>373</v>
      </c>
      <c r="AU16" s="1" t="s">
        <v>374</v>
      </c>
      <c r="AV16" s="1" t="s">
        <v>486</v>
      </c>
      <c r="AW16" s="1" t="s">
        <v>375</v>
      </c>
      <c r="AX16" s="1" t="s">
        <v>487</v>
      </c>
      <c r="AY16" s="1" t="s">
        <v>376</v>
      </c>
      <c r="AZ16" s="1" t="s">
        <v>467</v>
      </c>
      <c r="BA16" s="1" t="s">
        <v>358</v>
      </c>
      <c r="BB16" s="1" t="s">
        <v>377</v>
      </c>
      <c r="BC16" s="1" t="s">
        <v>378</v>
      </c>
      <c r="BD16" s="1" t="s">
        <v>377</v>
      </c>
      <c r="BE16" s="1" t="s">
        <v>379</v>
      </c>
      <c r="BF16" s="1" t="s">
        <v>380</v>
      </c>
      <c r="BG16" s="1" t="s">
        <v>381</v>
      </c>
      <c r="BH16" s="1" t="s">
        <v>488</v>
      </c>
      <c r="BI16" s="1" t="s">
        <v>382</v>
      </c>
      <c r="BJ16" s="1" t="s">
        <v>383</v>
      </c>
      <c r="BK16" s="1" t="s">
        <v>489</v>
      </c>
      <c r="BL16" s="1" t="s">
        <v>490</v>
      </c>
    </row>
    <row r="17" spans="1:64" s="31" customFormat="1" ht="32.25" customHeight="1" x14ac:dyDescent="0.2">
      <c r="A17" s="28"/>
      <c r="B17" s="96"/>
      <c r="C17" s="30" t="s">
        <v>194</v>
      </c>
      <c r="D17" s="35"/>
      <c r="E17" s="39" t="s">
        <v>47</v>
      </c>
      <c r="F17" s="35"/>
      <c r="G17" s="6">
        <v>1674.3209999999999</v>
      </c>
      <c r="H17" s="6">
        <v>120.036</v>
      </c>
      <c r="I17" s="6">
        <v>1195.0930000000001</v>
      </c>
      <c r="J17" s="6">
        <v>1193.854</v>
      </c>
      <c r="K17" s="6">
        <v>749.82899999999995</v>
      </c>
      <c r="L17" s="6">
        <v>460.303</v>
      </c>
      <c r="M17" s="6">
        <v>1195.943</v>
      </c>
      <c r="N17" s="35"/>
      <c r="O17" s="6">
        <v>437.95400000000001</v>
      </c>
      <c r="P17" s="6">
        <v>1.08</v>
      </c>
      <c r="Q17" s="6">
        <v>641.31500000000005</v>
      </c>
      <c r="R17" s="6">
        <v>564.923</v>
      </c>
      <c r="S17" s="6">
        <v>2000</v>
      </c>
      <c r="T17" s="6">
        <v>1435.1320000000001</v>
      </c>
      <c r="U17" s="6">
        <v>522.255</v>
      </c>
      <c r="V17" s="6">
        <v>71.832999999999998</v>
      </c>
      <c r="W17" s="6">
        <v>123.947</v>
      </c>
      <c r="X17" s="6">
        <v>1025.9870000000001</v>
      </c>
      <c r="Y17" s="6">
        <v>119.89400000000001</v>
      </c>
      <c r="Z17" s="6">
        <v>600.34799999999996</v>
      </c>
      <c r="AA17" s="6">
        <v>611.23</v>
      </c>
      <c r="AB17" s="6">
        <v>610.53</v>
      </c>
      <c r="AC17" s="6">
        <v>975.42700000000002</v>
      </c>
      <c r="AD17" s="6">
        <v>105.637</v>
      </c>
      <c r="AE17" s="6">
        <v>930.23299999999995</v>
      </c>
      <c r="AF17" s="6">
        <v>657.14599999999996</v>
      </c>
      <c r="AG17" s="6">
        <v>460.96800000000002</v>
      </c>
      <c r="AH17" s="6">
        <v>50.7</v>
      </c>
      <c r="AI17" s="6">
        <v>1195.943</v>
      </c>
      <c r="AJ17" s="6">
        <v>326.77100000000002</v>
      </c>
      <c r="AK17" s="6">
        <v>58.451999999999998</v>
      </c>
      <c r="AL17" s="6">
        <v>83.805000000000007</v>
      </c>
      <c r="AM17" s="6">
        <v>35.212000000000003</v>
      </c>
      <c r="AN17" s="6">
        <v>1250</v>
      </c>
      <c r="AO17" s="6">
        <v>223.42</v>
      </c>
      <c r="AP17" s="6">
        <v>394.77600000000001</v>
      </c>
      <c r="AQ17" s="6">
        <v>43.7</v>
      </c>
      <c r="AR17" s="6">
        <v>27.030999999999999</v>
      </c>
      <c r="AS17" s="6">
        <v>1195.943</v>
      </c>
      <c r="AT17" s="6">
        <v>79.58</v>
      </c>
      <c r="AU17" s="6">
        <v>40.845999999999997</v>
      </c>
      <c r="AV17" s="6">
        <v>748.96799999999996</v>
      </c>
      <c r="AW17" s="6">
        <v>190.80799999999999</v>
      </c>
      <c r="AX17" s="6">
        <v>302.52</v>
      </c>
      <c r="AY17" s="6">
        <v>160.50399999999999</v>
      </c>
      <c r="AZ17" s="6">
        <v>66.820999999999998</v>
      </c>
      <c r="BA17" s="6">
        <v>1435.1320000000001</v>
      </c>
      <c r="BB17" s="6">
        <v>65.796000000000006</v>
      </c>
      <c r="BC17" s="6">
        <v>63.164000000000001</v>
      </c>
      <c r="BD17" s="6">
        <v>65.796000000000006</v>
      </c>
      <c r="BE17" s="6">
        <v>98.694000000000003</v>
      </c>
      <c r="BF17" s="6">
        <v>580.91800000000001</v>
      </c>
      <c r="BG17" s="6">
        <v>11.7</v>
      </c>
      <c r="BH17" s="6">
        <v>212.38800000000001</v>
      </c>
      <c r="BI17" s="6">
        <v>25.35</v>
      </c>
      <c r="BJ17" s="6">
        <v>46.057000000000002</v>
      </c>
      <c r="BK17" s="6">
        <v>72.376000000000005</v>
      </c>
      <c r="BL17" s="6">
        <v>169.846</v>
      </c>
    </row>
    <row r="18" spans="1:64" s="31" customFormat="1" x14ac:dyDescent="0.2">
      <c r="A18" s="28"/>
      <c r="B18" s="4" t="s">
        <v>48</v>
      </c>
      <c r="C18" s="30" t="s">
        <v>196</v>
      </c>
      <c r="D18" s="17"/>
      <c r="E18" s="1" t="s">
        <v>47</v>
      </c>
      <c r="F18" s="17"/>
      <c r="G18" s="7">
        <v>1</v>
      </c>
      <c r="H18" s="7">
        <v>1</v>
      </c>
      <c r="I18" s="7">
        <v>1</v>
      </c>
      <c r="J18" s="7">
        <v>1</v>
      </c>
      <c r="K18" s="7">
        <v>1</v>
      </c>
      <c r="L18" s="7">
        <v>1</v>
      </c>
      <c r="M18" s="7">
        <v>1</v>
      </c>
      <c r="N18" s="17"/>
      <c r="O18" s="7">
        <v>0.99507000000000001</v>
      </c>
      <c r="P18" s="7">
        <v>1.00101</v>
      </c>
      <c r="Q18" s="7">
        <v>1</v>
      </c>
      <c r="R18" s="7">
        <v>1</v>
      </c>
      <c r="S18" s="7">
        <v>0.99968999999999997</v>
      </c>
      <c r="T18" s="7">
        <v>0.99456</v>
      </c>
      <c r="U18" s="7">
        <v>1</v>
      </c>
      <c r="V18" s="7">
        <v>1</v>
      </c>
      <c r="W18" s="7">
        <v>1</v>
      </c>
      <c r="X18" s="7">
        <v>1</v>
      </c>
      <c r="Y18" s="7">
        <v>1.00403</v>
      </c>
      <c r="Z18" s="7">
        <v>1</v>
      </c>
      <c r="AA18" s="7">
        <v>1</v>
      </c>
      <c r="AB18" s="7">
        <v>1</v>
      </c>
      <c r="AC18" s="7">
        <v>1</v>
      </c>
      <c r="AD18" s="7">
        <v>1</v>
      </c>
      <c r="AE18" s="7">
        <v>1</v>
      </c>
      <c r="AF18" s="7">
        <v>1</v>
      </c>
      <c r="AG18" s="7">
        <v>1</v>
      </c>
      <c r="AH18" s="7">
        <v>1</v>
      </c>
      <c r="AI18" s="7">
        <v>0.99380999999999997</v>
      </c>
      <c r="AJ18" s="7">
        <v>1</v>
      </c>
      <c r="AK18" s="7">
        <v>1</v>
      </c>
      <c r="AL18" s="7">
        <v>1</v>
      </c>
      <c r="AM18" s="7">
        <v>1</v>
      </c>
      <c r="AN18" s="7">
        <v>0.99168999999999996</v>
      </c>
      <c r="AO18" s="7">
        <v>1</v>
      </c>
      <c r="AP18" s="7">
        <v>1</v>
      </c>
      <c r="AQ18" s="7">
        <v>1</v>
      </c>
      <c r="AR18" s="7">
        <v>1</v>
      </c>
      <c r="AS18" s="7">
        <v>0.99392000000000003</v>
      </c>
      <c r="AT18" s="7">
        <v>1</v>
      </c>
      <c r="AU18" s="7">
        <v>1</v>
      </c>
      <c r="AV18" s="7">
        <v>0.99995000000000001</v>
      </c>
      <c r="AW18" s="7">
        <v>1</v>
      </c>
      <c r="AX18" s="7">
        <v>1</v>
      </c>
      <c r="AY18" s="7">
        <v>1</v>
      </c>
      <c r="AZ18" s="7">
        <v>1</v>
      </c>
      <c r="BA18" s="7">
        <v>1</v>
      </c>
      <c r="BB18" s="7">
        <v>1</v>
      </c>
      <c r="BC18" s="7">
        <v>1</v>
      </c>
      <c r="BD18" s="7">
        <v>1</v>
      </c>
      <c r="BE18" s="7">
        <v>1</v>
      </c>
      <c r="BF18" s="7">
        <v>1</v>
      </c>
      <c r="BG18" s="7">
        <v>1</v>
      </c>
      <c r="BH18" s="7">
        <v>1</v>
      </c>
      <c r="BI18" s="7">
        <v>1</v>
      </c>
      <c r="BJ18" s="7">
        <v>1</v>
      </c>
      <c r="BK18" s="7">
        <v>1</v>
      </c>
      <c r="BL18" s="7">
        <v>1</v>
      </c>
    </row>
    <row r="19" spans="1:64" s="31" customFormat="1" x14ac:dyDescent="0.2">
      <c r="A19" s="28"/>
      <c r="B19" s="4" t="s">
        <v>49</v>
      </c>
      <c r="C19" s="30" t="s">
        <v>198</v>
      </c>
      <c r="D19" s="17"/>
      <c r="E19" s="1" t="s">
        <v>47</v>
      </c>
      <c r="F19" s="17"/>
      <c r="G19" s="7">
        <v>1</v>
      </c>
      <c r="H19" s="7">
        <v>1</v>
      </c>
      <c r="I19" s="7">
        <v>1</v>
      </c>
      <c r="J19" s="7">
        <v>1</v>
      </c>
      <c r="K19" s="7">
        <v>1</v>
      </c>
      <c r="L19" s="7">
        <v>1</v>
      </c>
      <c r="M19" s="7">
        <v>1</v>
      </c>
      <c r="N19" s="17"/>
      <c r="O19" s="7">
        <v>1</v>
      </c>
      <c r="P19" s="7">
        <v>1</v>
      </c>
      <c r="Q19" s="7">
        <v>1</v>
      </c>
      <c r="R19" s="7">
        <v>1</v>
      </c>
      <c r="S19" s="7">
        <v>1</v>
      </c>
      <c r="T19" s="7">
        <v>1</v>
      </c>
      <c r="U19" s="7">
        <v>1</v>
      </c>
      <c r="V19" s="7">
        <v>1</v>
      </c>
      <c r="W19" s="7">
        <v>1</v>
      </c>
      <c r="X19" s="7">
        <v>1</v>
      </c>
      <c r="Y19" s="7">
        <v>1</v>
      </c>
      <c r="Z19" s="7">
        <v>1</v>
      </c>
      <c r="AA19" s="7">
        <v>1</v>
      </c>
      <c r="AB19" s="7">
        <v>1</v>
      </c>
      <c r="AC19" s="7">
        <v>1</v>
      </c>
      <c r="AD19" s="7">
        <v>1</v>
      </c>
      <c r="AE19" s="7">
        <v>1</v>
      </c>
      <c r="AF19" s="7">
        <v>1</v>
      </c>
      <c r="AG19" s="7">
        <v>1</v>
      </c>
      <c r="AH19" s="7">
        <v>1</v>
      </c>
      <c r="AI19" s="7">
        <v>1</v>
      </c>
      <c r="AJ19" s="7">
        <v>1</v>
      </c>
      <c r="AK19" s="7">
        <v>1</v>
      </c>
      <c r="AL19" s="7">
        <v>1</v>
      </c>
      <c r="AM19" s="7">
        <v>1</v>
      </c>
      <c r="AN19" s="7">
        <v>1</v>
      </c>
      <c r="AO19" s="7">
        <v>1</v>
      </c>
      <c r="AP19" s="7">
        <v>1</v>
      </c>
      <c r="AQ19" s="7">
        <v>1</v>
      </c>
      <c r="AR19" s="7">
        <v>1</v>
      </c>
      <c r="AS19" s="7">
        <v>1</v>
      </c>
      <c r="AT19" s="7">
        <v>1</v>
      </c>
      <c r="AU19" s="7">
        <v>1</v>
      </c>
      <c r="AV19" s="7">
        <v>1</v>
      </c>
      <c r="AW19" s="7">
        <v>1</v>
      </c>
      <c r="AX19" s="7">
        <v>1</v>
      </c>
      <c r="AY19" s="7">
        <v>1</v>
      </c>
      <c r="AZ19" s="7">
        <v>1</v>
      </c>
      <c r="BA19" s="7">
        <v>1</v>
      </c>
      <c r="BB19" s="7">
        <v>1</v>
      </c>
      <c r="BC19" s="7">
        <v>1</v>
      </c>
      <c r="BD19" s="7">
        <v>1</v>
      </c>
      <c r="BE19" s="7">
        <v>1</v>
      </c>
      <c r="BF19" s="7">
        <v>1</v>
      </c>
      <c r="BG19" s="7">
        <v>1</v>
      </c>
      <c r="BH19" s="7">
        <v>1</v>
      </c>
      <c r="BI19" s="7">
        <v>1</v>
      </c>
      <c r="BJ19" s="7">
        <v>1</v>
      </c>
      <c r="BK19" s="7">
        <v>1</v>
      </c>
      <c r="BL19" s="7">
        <v>1</v>
      </c>
    </row>
    <row r="20" spans="1:64" s="31" customFormat="1" x14ac:dyDescent="0.2">
      <c r="A20" s="28"/>
      <c r="B20" s="4">
        <v>10</v>
      </c>
      <c r="C20" s="30" t="s">
        <v>199</v>
      </c>
      <c r="D20" s="17"/>
      <c r="E20" s="1" t="s">
        <v>384</v>
      </c>
      <c r="F20" s="17"/>
      <c r="G20" s="1" t="s">
        <v>384</v>
      </c>
      <c r="H20" s="1" t="s">
        <v>384</v>
      </c>
      <c r="I20" s="1" t="s">
        <v>384</v>
      </c>
      <c r="J20" s="1" t="s">
        <v>384</v>
      </c>
      <c r="K20" s="1" t="s">
        <v>384</v>
      </c>
      <c r="L20" s="1" t="s">
        <v>384</v>
      </c>
      <c r="M20" s="1" t="s">
        <v>384</v>
      </c>
      <c r="N20" s="17"/>
      <c r="O20" s="1" t="s">
        <v>200</v>
      </c>
      <c r="P20" s="1" t="s">
        <v>200</v>
      </c>
      <c r="Q20" s="1" t="s">
        <v>200</v>
      </c>
      <c r="R20" s="1" t="s">
        <v>200</v>
      </c>
      <c r="S20" s="1" t="s">
        <v>200</v>
      </c>
      <c r="T20" s="1" t="s">
        <v>200</v>
      </c>
      <c r="U20" s="1" t="s">
        <v>200</v>
      </c>
      <c r="V20" s="1" t="s">
        <v>200</v>
      </c>
      <c r="W20" s="1" t="s">
        <v>200</v>
      </c>
      <c r="X20" s="1" t="s">
        <v>200</v>
      </c>
      <c r="Y20" s="1" t="s">
        <v>200</v>
      </c>
      <c r="Z20" s="1" t="s">
        <v>200</v>
      </c>
      <c r="AA20" s="1" t="s">
        <v>200</v>
      </c>
      <c r="AB20" s="1" t="s">
        <v>200</v>
      </c>
      <c r="AC20" s="1" t="s">
        <v>200</v>
      </c>
      <c r="AD20" s="1" t="s">
        <v>200</v>
      </c>
      <c r="AE20" s="1" t="s">
        <v>200</v>
      </c>
      <c r="AF20" s="1" t="s">
        <v>200</v>
      </c>
      <c r="AG20" s="1" t="s">
        <v>200</v>
      </c>
      <c r="AH20" s="1" t="s">
        <v>200</v>
      </c>
      <c r="AI20" s="1" t="s">
        <v>200</v>
      </c>
      <c r="AJ20" s="1" t="s">
        <v>200</v>
      </c>
      <c r="AK20" s="1" t="s">
        <v>200</v>
      </c>
      <c r="AL20" s="1" t="s">
        <v>200</v>
      </c>
      <c r="AM20" s="1" t="s">
        <v>200</v>
      </c>
      <c r="AN20" s="1" t="s">
        <v>200</v>
      </c>
      <c r="AO20" s="1" t="s">
        <v>200</v>
      </c>
      <c r="AP20" s="1" t="s">
        <v>200</v>
      </c>
      <c r="AQ20" s="1" t="s">
        <v>200</v>
      </c>
      <c r="AR20" s="1" t="s">
        <v>200</v>
      </c>
      <c r="AS20" s="1" t="s">
        <v>200</v>
      </c>
      <c r="AT20" s="1" t="s">
        <v>200</v>
      </c>
      <c r="AU20" s="1" t="s">
        <v>200</v>
      </c>
      <c r="AV20" s="1" t="s">
        <v>200</v>
      </c>
      <c r="AW20" s="1" t="s">
        <v>200</v>
      </c>
      <c r="AX20" s="1" t="s">
        <v>200</v>
      </c>
      <c r="AY20" s="1" t="s">
        <v>200</v>
      </c>
      <c r="AZ20" s="1" t="s">
        <v>200</v>
      </c>
      <c r="BA20" s="1" t="s">
        <v>200</v>
      </c>
      <c r="BB20" s="1" t="s">
        <v>200</v>
      </c>
      <c r="BC20" s="1" t="s">
        <v>200</v>
      </c>
      <c r="BD20" s="1" t="s">
        <v>200</v>
      </c>
      <c r="BE20" s="1" t="s">
        <v>200</v>
      </c>
      <c r="BF20" s="1" t="s">
        <v>200</v>
      </c>
      <c r="BG20" s="1" t="s">
        <v>200</v>
      </c>
      <c r="BH20" s="1" t="s">
        <v>200</v>
      </c>
      <c r="BI20" s="1" t="s">
        <v>200</v>
      </c>
      <c r="BJ20" s="1" t="s">
        <v>200</v>
      </c>
      <c r="BK20" s="1" t="s">
        <v>200</v>
      </c>
      <c r="BL20" s="1" t="s">
        <v>200</v>
      </c>
    </row>
    <row r="21" spans="1:64" s="31" customFormat="1" x14ac:dyDescent="0.2">
      <c r="A21" s="28"/>
      <c r="B21" s="4">
        <v>11</v>
      </c>
      <c r="C21" s="30" t="s">
        <v>201</v>
      </c>
      <c r="D21" s="17"/>
      <c r="E21" s="8" t="s">
        <v>47</v>
      </c>
      <c r="F21" s="40"/>
      <c r="G21" s="8">
        <v>41662</v>
      </c>
      <c r="H21" s="8">
        <v>41737</v>
      </c>
      <c r="I21" s="8">
        <v>42388</v>
      </c>
      <c r="J21" s="8">
        <v>43523</v>
      </c>
      <c r="K21" s="8">
        <v>44118</v>
      </c>
      <c r="L21" s="8">
        <v>44356</v>
      </c>
      <c r="M21" s="8">
        <v>44572</v>
      </c>
      <c r="N21" s="40"/>
      <c r="O21" s="8">
        <v>39800</v>
      </c>
      <c r="P21" s="8">
        <v>40534</v>
      </c>
      <c r="Q21" s="8">
        <v>41995</v>
      </c>
      <c r="R21" s="8">
        <v>42037</v>
      </c>
      <c r="S21" s="8">
        <v>42080</v>
      </c>
      <c r="T21" s="8">
        <v>42080</v>
      </c>
      <c r="U21" s="8">
        <v>42108</v>
      </c>
      <c r="V21" s="8">
        <v>42181</v>
      </c>
      <c r="W21" s="8">
        <v>42181</v>
      </c>
      <c r="X21" s="8">
        <v>42200</v>
      </c>
      <c r="Y21" s="8">
        <v>42276</v>
      </c>
      <c r="Z21" s="8">
        <v>42293</v>
      </c>
      <c r="AA21" s="8">
        <v>42359</v>
      </c>
      <c r="AB21" s="8">
        <v>42396</v>
      </c>
      <c r="AC21" s="8">
        <v>42487</v>
      </c>
      <c r="AD21" s="8">
        <v>42531</v>
      </c>
      <c r="AE21" s="8">
        <v>42572</v>
      </c>
      <c r="AF21" s="8">
        <v>42667</v>
      </c>
      <c r="AG21" s="8">
        <v>42726</v>
      </c>
      <c r="AH21" s="8">
        <v>42914</v>
      </c>
      <c r="AI21" s="8">
        <v>43110</v>
      </c>
      <c r="AJ21" s="8">
        <v>43293</v>
      </c>
      <c r="AK21" s="8">
        <v>43299</v>
      </c>
      <c r="AL21" s="8">
        <v>43430</v>
      </c>
      <c r="AM21" s="8">
        <v>43430</v>
      </c>
      <c r="AN21" s="8">
        <v>43549</v>
      </c>
      <c r="AO21" s="8">
        <v>43585</v>
      </c>
      <c r="AP21" s="8">
        <v>43614</v>
      </c>
      <c r="AQ21" s="8">
        <v>43822</v>
      </c>
      <c r="AR21" s="8">
        <v>43826</v>
      </c>
      <c r="AS21" s="8">
        <v>43844</v>
      </c>
      <c r="AT21" s="8">
        <v>43854</v>
      </c>
      <c r="AU21" s="8">
        <v>43986</v>
      </c>
      <c r="AV21" s="8">
        <v>43987</v>
      </c>
      <c r="AW21" s="8">
        <v>43991</v>
      </c>
      <c r="AX21" s="8">
        <v>44040</v>
      </c>
      <c r="AY21" s="8">
        <v>44131</v>
      </c>
      <c r="AZ21" s="8">
        <v>44189</v>
      </c>
      <c r="BA21" s="8">
        <v>44207</v>
      </c>
      <c r="BB21" s="8">
        <v>44215</v>
      </c>
      <c r="BC21" s="8">
        <v>44224</v>
      </c>
      <c r="BD21" s="8">
        <v>44259</v>
      </c>
      <c r="BE21" s="8">
        <v>44306</v>
      </c>
      <c r="BF21" s="8">
        <v>44356</v>
      </c>
      <c r="BG21" s="8">
        <v>44377</v>
      </c>
      <c r="BH21" s="8">
        <v>44405</v>
      </c>
      <c r="BI21" s="8">
        <v>44468</v>
      </c>
      <c r="BJ21" s="8">
        <v>44474</v>
      </c>
      <c r="BK21" s="8">
        <v>44616</v>
      </c>
      <c r="BL21" s="8">
        <v>44673</v>
      </c>
    </row>
    <row r="22" spans="1:64" s="31" customFormat="1" x14ac:dyDescent="0.2">
      <c r="A22" s="28"/>
      <c r="B22" s="4">
        <v>12</v>
      </c>
      <c r="C22" s="30" t="s">
        <v>202</v>
      </c>
      <c r="D22" s="17"/>
      <c r="E22" s="1" t="s">
        <v>385</v>
      </c>
      <c r="F22" s="17"/>
      <c r="G22" s="1" t="s">
        <v>385</v>
      </c>
      <c r="H22" s="1" t="s">
        <v>385</v>
      </c>
      <c r="I22" s="1" t="s">
        <v>385</v>
      </c>
      <c r="J22" s="1" t="s">
        <v>385</v>
      </c>
      <c r="K22" s="1" t="s">
        <v>385</v>
      </c>
      <c r="L22" s="1" t="s">
        <v>385</v>
      </c>
      <c r="M22" s="1" t="s">
        <v>385</v>
      </c>
      <c r="N22" s="17"/>
      <c r="O22" s="1" t="s">
        <v>203</v>
      </c>
      <c r="P22" s="1" t="s">
        <v>203</v>
      </c>
      <c r="Q22" s="1" t="s">
        <v>203</v>
      </c>
      <c r="R22" s="1" t="s">
        <v>203</v>
      </c>
      <c r="S22" s="1" t="s">
        <v>203</v>
      </c>
      <c r="T22" s="1" t="s">
        <v>203</v>
      </c>
      <c r="U22" s="1" t="s">
        <v>203</v>
      </c>
      <c r="V22" s="1" t="s">
        <v>203</v>
      </c>
      <c r="W22" s="1" t="s">
        <v>203</v>
      </c>
      <c r="X22" s="1" t="s">
        <v>203</v>
      </c>
      <c r="Y22" s="1" t="s">
        <v>203</v>
      </c>
      <c r="Z22" s="1" t="s">
        <v>203</v>
      </c>
      <c r="AA22" s="1" t="s">
        <v>203</v>
      </c>
      <c r="AB22" s="1" t="s">
        <v>203</v>
      </c>
      <c r="AC22" s="1" t="s">
        <v>203</v>
      </c>
      <c r="AD22" s="1" t="s">
        <v>203</v>
      </c>
      <c r="AE22" s="1" t="s">
        <v>203</v>
      </c>
      <c r="AF22" s="1" t="s">
        <v>203</v>
      </c>
      <c r="AG22" s="1" t="s">
        <v>203</v>
      </c>
      <c r="AH22" s="1" t="s">
        <v>203</v>
      </c>
      <c r="AI22" s="1" t="s">
        <v>203</v>
      </c>
      <c r="AJ22" s="1" t="s">
        <v>203</v>
      </c>
      <c r="AK22" s="1" t="s">
        <v>203</v>
      </c>
      <c r="AL22" s="1" t="s">
        <v>203</v>
      </c>
      <c r="AM22" s="1" t="s">
        <v>203</v>
      </c>
      <c r="AN22" s="1" t="s">
        <v>203</v>
      </c>
      <c r="AO22" s="1" t="s">
        <v>203</v>
      </c>
      <c r="AP22" s="1" t="s">
        <v>203</v>
      </c>
      <c r="AQ22" s="1" t="s">
        <v>203</v>
      </c>
      <c r="AR22" s="1" t="s">
        <v>203</v>
      </c>
      <c r="AS22" s="1" t="s">
        <v>203</v>
      </c>
      <c r="AT22" s="1" t="s">
        <v>203</v>
      </c>
      <c r="AU22" s="1" t="s">
        <v>203</v>
      </c>
      <c r="AV22" s="1" t="s">
        <v>203</v>
      </c>
      <c r="AW22" s="1" t="s">
        <v>203</v>
      </c>
      <c r="AX22" s="1" t="s">
        <v>203</v>
      </c>
      <c r="AY22" s="1" t="s">
        <v>203</v>
      </c>
      <c r="AZ22" s="1" t="s">
        <v>203</v>
      </c>
      <c r="BA22" s="1" t="s">
        <v>203</v>
      </c>
      <c r="BB22" s="1" t="s">
        <v>203</v>
      </c>
      <c r="BC22" s="1" t="s">
        <v>203</v>
      </c>
      <c r="BD22" s="1" t="s">
        <v>203</v>
      </c>
      <c r="BE22" s="1" t="s">
        <v>203</v>
      </c>
      <c r="BF22" s="1" t="s">
        <v>203</v>
      </c>
      <c r="BG22" s="1" t="s">
        <v>203</v>
      </c>
      <c r="BH22" s="1" t="s">
        <v>203</v>
      </c>
      <c r="BI22" s="1" t="s">
        <v>203</v>
      </c>
      <c r="BJ22" s="1" t="s">
        <v>203</v>
      </c>
      <c r="BK22" s="1" t="s">
        <v>203</v>
      </c>
      <c r="BL22" s="1" t="s">
        <v>203</v>
      </c>
    </row>
    <row r="23" spans="1:64" s="31" customFormat="1" x14ac:dyDescent="0.2">
      <c r="A23" s="28"/>
      <c r="B23" s="4">
        <v>13</v>
      </c>
      <c r="C23" s="30" t="s">
        <v>204</v>
      </c>
      <c r="D23" s="17"/>
      <c r="E23" s="8" t="s">
        <v>47</v>
      </c>
      <c r="F23" s="40"/>
      <c r="G23" s="8" t="s">
        <v>386</v>
      </c>
      <c r="H23" s="8" t="s">
        <v>386</v>
      </c>
      <c r="I23" s="8" t="s">
        <v>386</v>
      </c>
      <c r="J23" s="8" t="s">
        <v>386</v>
      </c>
      <c r="K23" s="8" t="s">
        <v>386</v>
      </c>
      <c r="L23" s="8" t="s">
        <v>386</v>
      </c>
      <c r="M23" s="8" t="s">
        <v>386</v>
      </c>
      <c r="N23" s="40"/>
      <c r="O23" s="8">
        <v>45278</v>
      </c>
      <c r="P23" s="8">
        <v>44917</v>
      </c>
      <c r="Q23" s="8">
        <v>45648</v>
      </c>
      <c r="R23" s="8">
        <v>45690</v>
      </c>
      <c r="S23" s="8">
        <v>46463</v>
      </c>
      <c r="T23" s="8">
        <v>45733</v>
      </c>
      <c r="U23" s="8">
        <v>45761</v>
      </c>
      <c r="V23" s="8">
        <v>45834</v>
      </c>
      <c r="W23" s="8">
        <v>45834</v>
      </c>
      <c r="X23" s="8">
        <v>45853</v>
      </c>
      <c r="Y23" s="8">
        <v>45929</v>
      </c>
      <c r="Z23" s="8">
        <v>45946</v>
      </c>
      <c r="AA23" s="8">
        <v>46012</v>
      </c>
      <c r="AB23" s="8">
        <v>46049</v>
      </c>
      <c r="AC23" s="8">
        <v>46139</v>
      </c>
      <c r="AD23" s="8">
        <v>46183</v>
      </c>
      <c r="AE23" s="8">
        <v>46224</v>
      </c>
      <c r="AF23" s="8">
        <v>46319</v>
      </c>
      <c r="AG23" s="8">
        <v>46378</v>
      </c>
      <c r="AH23" s="8">
        <v>46566</v>
      </c>
      <c r="AI23" s="8">
        <v>48589</v>
      </c>
      <c r="AJ23" s="8">
        <v>46946</v>
      </c>
      <c r="AK23" s="8">
        <v>46952</v>
      </c>
      <c r="AL23" s="8">
        <v>47081</v>
      </c>
      <c r="AM23" s="8">
        <v>47081</v>
      </c>
      <c r="AN23" s="8">
        <v>47202</v>
      </c>
      <c r="AO23" s="8">
        <v>47968</v>
      </c>
      <c r="AP23" s="8">
        <v>49093</v>
      </c>
      <c r="AQ23" s="8">
        <v>47475</v>
      </c>
      <c r="AR23" s="8">
        <v>47479</v>
      </c>
      <c r="AS23" s="8">
        <v>47497</v>
      </c>
      <c r="AT23" s="8">
        <v>49333</v>
      </c>
      <c r="AU23" s="8">
        <v>47638</v>
      </c>
      <c r="AV23" s="8">
        <v>47639</v>
      </c>
      <c r="AW23" s="8">
        <v>51296</v>
      </c>
      <c r="AX23" s="8">
        <v>47692</v>
      </c>
      <c r="AY23" s="8">
        <v>47783</v>
      </c>
      <c r="AZ23" s="8">
        <v>47841</v>
      </c>
      <c r="BA23" s="8">
        <v>51512</v>
      </c>
      <c r="BB23" s="8">
        <v>51520</v>
      </c>
      <c r="BC23" s="8">
        <v>51529</v>
      </c>
      <c r="BD23" s="8">
        <v>51564</v>
      </c>
      <c r="BE23" s="8">
        <v>49785</v>
      </c>
      <c r="BF23" s="8">
        <v>48191</v>
      </c>
      <c r="BG23" s="8">
        <v>48029</v>
      </c>
      <c r="BH23" s="8">
        <v>48057</v>
      </c>
      <c r="BI23" s="8">
        <v>48120</v>
      </c>
      <c r="BJ23" s="8">
        <v>51779</v>
      </c>
      <c r="BK23" s="8">
        <v>51921</v>
      </c>
      <c r="BL23" s="8">
        <v>48417</v>
      </c>
    </row>
    <row r="24" spans="1:64" s="31" customFormat="1" ht="25.5" x14ac:dyDescent="0.2">
      <c r="A24" s="28"/>
      <c r="B24" s="4">
        <v>14</v>
      </c>
      <c r="C24" s="33" t="s">
        <v>205</v>
      </c>
      <c r="D24" s="17"/>
      <c r="E24" s="1" t="s">
        <v>47</v>
      </c>
      <c r="F24" s="17"/>
      <c r="G24" s="1" t="s">
        <v>207</v>
      </c>
      <c r="H24" s="1" t="s">
        <v>207</v>
      </c>
      <c r="I24" s="1" t="s">
        <v>207</v>
      </c>
      <c r="J24" s="1" t="s">
        <v>207</v>
      </c>
      <c r="K24" s="1" t="s">
        <v>207</v>
      </c>
      <c r="L24" s="1" t="s">
        <v>207</v>
      </c>
      <c r="M24" s="1" t="s">
        <v>207</v>
      </c>
      <c r="N24" s="17"/>
      <c r="O24" s="1" t="s">
        <v>206</v>
      </c>
      <c r="P24" s="1" t="s">
        <v>206</v>
      </c>
      <c r="Q24" s="1" t="s">
        <v>206</v>
      </c>
      <c r="R24" s="1" t="s">
        <v>206</v>
      </c>
      <c r="S24" s="1" t="s">
        <v>206</v>
      </c>
      <c r="T24" s="1" t="s">
        <v>206</v>
      </c>
      <c r="U24" s="1" t="s">
        <v>206</v>
      </c>
      <c r="V24" s="1" t="s">
        <v>206</v>
      </c>
      <c r="W24" s="1" t="s">
        <v>206</v>
      </c>
      <c r="X24" s="1" t="s">
        <v>206</v>
      </c>
      <c r="Y24" s="1" t="s">
        <v>206</v>
      </c>
      <c r="Z24" s="1" t="s">
        <v>206</v>
      </c>
      <c r="AA24" s="1" t="s">
        <v>206</v>
      </c>
      <c r="AB24" s="1" t="s">
        <v>206</v>
      </c>
      <c r="AC24" s="1" t="s">
        <v>206</v>
      </c>
      <c r="AD24" s="1" t="s">
        <v>206</v>
      </c>
      <c r="AE24" s="1" t="s">
        <v>206</v>
      </c>
      <c r="AF24" s="1" t="s">
        <v>206</v>
      </c>
      <c r="AG24" s="1" t="s">
        <v>206</v>
      </c>
      <c r="AH24" s="1" t="s">
        <v>207</v>
      </c>
      <c r="AI24" s="1" t="s">
        <v>207</v>
      </c>
      <c r="AJ24" s="1" t="s">
        <v>206</v>
      </c>
      <c r="AK24" s="1" t="s">
        <v>207</v>
      </c>
      <c r="AL24" s="1" t="s">
        <v>207</v>
      </c>
      <c r="AM24" s="1" t="s">
        <v>206</v>
      </c>
      <c r="AN24" s="1" t="s">
        <v>206</v>
      </c>
      <c r="AO24" s="1" t="s">
        <v>207</v>
      </c>
      <c r="AP24" s="1" t="s">
        <v>207</v>
      </c>
      <c r="AQ24" s="1" t="s">
        <v>207</v>
      </c>
      <c r="AR24" s="1" t="s">
        <v>207</v>
      </c>
      <c r="AS24" s="1" t="s">
        <v>206</v>
      </c>
      <c r="AT24" s="1" t="s">
        <v>207</v>
      </c>
      <c r="AU24" s="1" t="s">
        <v>207</v>
      </c>
      <c r="AV24" s="1" t="s">
        <v>207</v>
      </c>
      <c r="AW24" s="1" t="s">
        <v>207</v>
      </c>
      <c r="AX24" s="1" t="s">
        <v>206</v>
      </c>
      <c r="AY24" s="1" t="s">
        <v>206</v>
      </c>
      <c r="AZ24" s="1" t="s">
        <v>206</v>
      </c>
      <c r="BA24" s="1" t="s">
        <v>206</v>
      </c>
      <c r="BB24" s="1" t="s">
        <v>206</v>
      </c>
      <c r="BC24" s="1" t="s">
        <v>206</v>
      </c>
      <c r="BD24" s="1" t="s">
        <v>206</v>
      </c>
      <c r="BE24" s="1" t="s">
        <v>206</v>
      </c>
      <c r="BF24" s="1" t="s">
        <v>207</v>
      </c>
      <c r="BG24" s="1" t="s">
        <v>207</v>
      </c>
      <c r="BH24" s="1" t="s">
        <v>206</v>
      </c>
      <c r="BI24" s="1" t="s">
        <v>207</v>
      </c>
      <c r="BJ24" s="1" t="s">
        <v>207</v>
      </c>
      <c r="BK24" s="1" t="s">
        <v>206</v>
      </c>
      <c r="BL24" s="1" t="s">
        <v>207</v>
      </c>
    </row>
    <row r="25" spans="1:64" s="31" customFormat="1" ht="207.6" customHeight="1" x14ac:dyDescent="0.2">
      <c r="A25" s="28"/>
      <c r="B25" s="4">
        <v>15</v>
      </c>
      <c r="C25" s="33" t="s">
        <v>208</v>
      </c>
      <c r="D25" s="17"/>
      <c r="E25" s="41" t="s">
        <v>47</v>
      </c>
      <c r="F25" s="84"/>
      <c r="G25" s="41" t="s">
        <v>387</v>
      </c>
      <c r="H25" s="41" t="s">
        <v>388</v>
      </c>
      <c r="I25" s="41" t="s">
        <v>389</v>
      </c>
      <c r="J25" s="41" t="s">
        <v>390</v>
      </c>
      <c r="K25" s="41" t="s">
        <v>391</v>
      </c>
      <c r="L25" s="41" t="s">
        <v>392</v>
      </c>
      <c r="M25" s="41" t="s">
        <v>491</v>
      </c>
      <c r="N25" s="84"/>
      <c r="O25" s="41" t="s">
        <v>393</v>
      </c>
      <c r="P25" s="41" t="s">
        <v>47</v>
      </c>
      <c r="Q25" s="41" t="s">
        <v>394</v>
      </c>
      <c r="R25" s="41" t="s">
        <v>394</v>
      </c>
      <c r="S25" s="41" t="s">
        <v>394</v>
      </c>
      <c r="T25" s="41" t="s">
        <v>394</v>
      </c>
      <c r="U25" s="41" t="s">
        <v>394</v>
      </c>
      <c r="V25" s="41" t="s">
        <v>394</v>
      </c>
      <c r="W25" s="41" t="s">
        <v>394</v>
      </c>
      <c r="X25" s="41" t="s">
        <v>394</v>
      </c>
      <c r="Y25" s="41" t="s">
        <v>394</v>
      </c>
      <c r="Z25" s="41" t="s">
        <v>394</v>
      </c>
      <c r="AA25" s="41" t="s">
        <v>394</v>
      </c>
      <c r="AB25" s="41" t="s">
        <v>394</v>
      </c>
      <c r="AC25" s="41" t="s">
        <v>394</v>
      </c>
      <c r="AD25" s="41" t="s">
        <v>394</v>
      </c>
      <c r="AE25" s="41" t="s">
        <v>394</v>
      </c>
      <c r="AF25" s="41" t="s">
        <v>394</v>
      </c>
      <c r="AG25" s="41" t="s">
        <v>394</v>
      </c>
      <c r="AH25" s="42" t="s">
        <v>395</v>
      </c>
      <c r="AI25" s="41" t="s">
        <v>396</v>
      </c>
      <c r="AJ25" s="41" t="s">
        <v>394</v>
      </c>
      <c r="AK25" s="41" t="s">
        <v>397</v>
      </c>
      <c r="AL25" s="41" t="s">
        <v>398</v>
      </c>
      <c r="AM25" s="41" t="s">
        <v>394</v>
      </c>
      <c r="AN25" s="41" t="s">
        <v>394</v>
      </c>
      <c r="AO25" s="41" t="s">
        <v>399</v>
      </c>
      <c r="AP25" s="41" t="s">
        <v>400</v>
      </c>
      <c r="AQ25" s="41" t="s">
        <v>401</v>
      </c>
      <c r="AR25" s="41" t="s">
        <v>402</v>
      </c>
      <c r="AS25" s="41" t="s">
        <v>403</v>
      </c>
      <c r="AT25" s="41" t="s">
        <v>404</v>
      </c>
      <c r="AU25" s="41" t="s">
        <v>405</v>
      </c>
      <c r="AV25" s="41" t="s">
        <v>406</v>
      </c>
      <c r="AW25" s="41" t="s">
        <v>407</v>
      </c>
      <c r="AX25" s="41" t="s">
        <v>403</v>
      </c>
      <c r="AY25" s="41" t="s">
        <v>403</v>
      </c>
      <c r="AZ25" s="41" t="s">
        <v>403</v>
      </c>
      <c r="BA25" s="41" t="s">
        <v>403</v>
      </c>
      <c r="BB25" s="41" t="s">
        <v>403</v>
      </c>
      <c r="BC25" s="41" t="s">
        <v>403</v>
      </c>
      <c r="BD25" s="41" t="s">
        <v>403</v>
      </c>
      <c r="BE25" s="41" t="s">
        <v>403</v>
      </c>
      <c r="BF25" s="41" t="s">
        <v>408</v>
      </c>
      <c r="BG25" s="41" t="s">
        <v>409</v>
      </c>
      <c r="BH25" s="41" t="s">
        <v>403</v>
      </c>
      <c r="BI25" s="41" t="s">
        <v>410</v>
      </c>
      <c r="BJ25" s="41" t="s">
        <v>411</v>
      </c>
      <c r="BK25" s="41" t="s">
        <v>403</v>
      </c>
      <c r="BL25" s="41" t="s">
        <v>492</v>
      </c>
    </row>
    <row r="26" spans="1:64" s="31" customFormat="1" ht="102" x14ac:dyDescent="0.2">
      <c r="A26" s="28"/>
      <c r="B26" s="4">
        <v>16</v>
      </c>
      <c r="C26" s="30" t="s">
        <v>412</v>
      </c>
      <c r="D26" s="17"/>
      <c r="E26" s="1" t="s">
        <v>47</v>
      </c>
      <c r="F26" s="17"/>
      <c r="G26" s="1" t="s">
        <v>414</v>
      </c>
      <c r="H26" s="1" t="s">
        <v>414</v>
      </c>
      <c r="I26" s="1" t="s">
        <v>413</v>
      </c>
      <c r="J26" s="1" t="s">
        <v>414</v>
      </c>
      <c r="K26" s="1" t="s">
        <v>415</v>
      </c>
      <c r="L26" s="1" t="s">
        <v>414</v>
      </c>
      <c r="M26" s="1" t="s">
        <v>493</v>
      </c>
      <c r="N26" s="17"/>
      <c r="O26" s="1" t="s">
        <v>47</v>
      </c>
      <c r="P26" s="1" t="s">
        <v>47</v>
      </c>
      <c r="Q26" s="1" t="s">
        <v>47</v>
      </c>
      <c r="R26" s="1" t="s">
        <v>47</v>
      </c>
      <c r="S26" s="1" t="s">
        <v>47</v>
      </c>
      <c r="T26" s="1" t="s">
        <v>47</v>
      </c>
      <c r="U26" s="1" t="s">
        <v>47</v>
      </c>
      <c r="V26" s="1" t="s">
        <v>47</v>
      </c>
      <c r="W26" s="1" t="s">
        <v>47</v>
      </c>
      <c r="X26" s="1" t="s">
        <v>47</v>
      </c>
      <c r="Y26" s="1" t="s">
        <v>47</v>
      </c>
      <c r="Z26" s="1" t="s">
        <v>47</v>
      </c>
      <c r="AA26" s="1" t="s">
        <v>47</v>
      </c>
      <c r="AB26" s="1" t="s">
        <v>47</v>
      </c>
      <c r="AC26" s="1" t="s">
        <v>47</v>
      </c>
      <c r="AD26" s="1" t="s">
        <v>47</v>
      </c>
      <c r="AE26" s="1" t="s">
        <v>47</v>
      </c>
      <c r="AF26" s="1" t="s">
        <v>47</v>
      </c>
      <c r="AG26" s="1" t="s">
        <v>47</v>
      </c>
      <c r="AH26" s="1" t="s">
        <v>416</v>
      </c>
      <c r="AI26" s="1" t="s">
        <v>47</v>
      </c>
      <c r="AJ26" s="1" t="s">
        <v>47</v>
      </c>
      <c r="AK26" s="1" t="s">
        <v>220</v>
      </c>
      <c r="AL26" s="1" t="s">
        <v>220</v>
      </c>
      <c r="AM26" s="1" t="s">
        <v>47</v>
      </c>
      <c r="AN26" s="1" t="s">
        <v>47</v>
      </c>
      <c r="AO26" s="1" t="s">
        <v>47</v>
      </c>
      <c r="AP26" s="1" t="s">
        <v>47</v>
      </c>
      <c r="AQ26" s="1" t="s">
        <v>416</v>
      </c>
      <c r="AR26" s="1" t="s">
        <v>47</v>
      </c>
      <c r="AS26" s="1" t="s">
        <v>47</v>
      </c>
      <c r="AT26" s="1" t="s">
        <v>47</v>
      </c>
      <c r="AU26" s="1" t="s">
        <v>47</v>
      </c>
      <c r="AV26" s="1" t="s">
        <v>47</v>
      </c>
      <c r="AW26" s="1" t="s">
        <v>47</v>
      </c>
      <c r="AX26" s="1" t="s">
        <v>47</v>
      </c>
      <c r="AY26" s="1" t="s">
        <v>47</v>
      </c>
      <c r="AZ26" s="1" t="s">
        <v>47</v>
      </c>
      <c r="BA26" s="1" t="s">
        <v>47</v>
      </c>
      <c r="BB26" s="1" t="s">
        <v>47</v>
      </c>
      <c r="BC26" s="1" t="s">
        <v>47</v>
      </c>
      <c r="BD26" s="1" t="s">
        <v>47</v>
      </c>
      <c r="BE26" s="1" t="s">
        <v>47</v>
      </c>
      <c r="BF26" s="1" t="s">
        <v>47</v>
      </c>
      <c r="BG26" s="1" t="s">
        <v>416</v>
      </c>
      <c r="BH26" s="1" t="s">
        <v>47</v>
      </c>
      <c r="BI26" s="1" t="s">
        <v>416</v>
      </c>
      <c r="BJ26" s="1" t="s">
        <v>47</v>
      </c>
      <c r="BK26" s="1" t="s">
        <v>47</v>
      </c>
      <c r="BL26" s="1" t="s">
        <v>47</v>
      </c>
    </row>
    <row r="27" spans="1:64" s="31" customFormat="1" ht="12.75" customHeight="1" x14ac:dyDescent="0.2">
      <c r="A27" s="28"/>
      <c r="B27" s="94" t="s">
        <v>221</v>
      </c>
      <c r="C27" s="94"/>
      <c r="D27" s="17"/>
      <c r="E27" s="27"/>
      <c r="F27" s="17"/>
      <c r="G27" s="27"/>
      <c r="H27" s="27"/>
      <c r="I27" s="27"/>
      <c r="J27" s="27"/>
      <c r="K27" s="27"/>
      <c r="L27" s="27"/>
      <c r="M27" s="27"/>
      <c r="N27" s="1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pans="1:64" s="31" customFormat="1" x14ac:dyDescent="0.2">
      <c r="A28" s="28"/>
      <c r="B28" s="4">
        <v>17</v>
      </c>
      <c r="C28" s="30" t="s">
        <v>222</v>
      </c>
      <c r="D28" s="17"/>
      <c r="E28" s="1" t="s">
        <v>47</v>
      </c>
      <c r="F28" s="17"/>
      <c r="G28" s="1" t="s">
        <v>224</v>
      </c>
      <c r="H28" s="1" t="s">
        <v>224</v>
      </c>
      <c r="I28" s="1" t="s">
        <v>224</v>
      </c>
      <c r="J28" s="1" t="s">
        <v>224</v>
      </c>
      <c r="K28" s="1" t="s">
        <v>224</v>
      </c>
      <c r="L28" s="1" t="s">
        <v>224</v>
      </c>
      <c r="M28" s="1" t="s">
        <v>224</v>
      </c>
      <c r="N28" s="17"/>
      <c r="O28" s="1" t="s">
        <v>223</v>
      </c>
      <c r="P28" s="1" t="s">
        <v>223</v>
      </c>
      <c r="Q28" s="1" t="s">
        <v>223</v>
      </c>
      <c r="R28" s="1" t="s">
        <v>223</v>
      </c>
      <c r="S28" s="1" t="s">
        <v>223</v>
      </c>
      <c r="T28" s="1" t="s">
        <v>223</v>
      </c>
      <c r="U28" s="1" t="s">
        <v>223</v>
      </c>
      <c r="V28" s="1" t="s">
        <v>224</v>
      </c>
      <c r="W28" s="1" t="s">
        <v>223</v>
      </c>
      <c r="X28" s="1" t="s">
        <v>223</v>
      </c>
      <c r="Y28" s="1" t="s">
        <v>223</v>
      </c>
      <c r="Z28" s="1" t="s">
        <v>223</v>
      </c>
      <c r="AA28" s="1" t="s">
        <v>223</v>
      </c>
      <c r="AB28" s="1" t="s">
        <v>223</v>
      </c>
      <c r="AC28" s="1" t="s">
        <v>223</v>
      </c>
      <c r="AD28" s="1" t="s">
        <v>223</v>
      </c>
      <c r="AE28" s="1" t="s">
        <v>223</v>
      </c>
      <c r="AF28" s="1" t="s">
        <v>223</v>
      </c>
      <c r="AG28" s="1" t="s">
        <v>223</v>
      </c>
      <c r="AH28" s="1" t="s">
        <v>224</v>
      </c>
      <c r="AI28" s="1" t="s">
        <v>224</v>
      </c>
      <c r="AJ28" s="1" t="s">
        <v>223</v>
      </c>
      <c r="AK28" s="1" t="s">
        <v>417</v>
      </c>
      <c r="AL28" s="1" t="s">
        <v>417</v>
      </c>
      <c r="AM28" s="1" t="s">
        <v>223</v>
      </c>
      <c r="AN28" s="1" t="s">
        <v>223</v>
      </c>
      <c r="AO28" s="1" t="s">
        <v>224</v>
      </c>
      <c r="AP28" s="1" t="s">
        <v>224</v>
      </c>
      <c r="AQ28" s="1" t="s">
        <v>224</v>
      </c>
      <c r="AR28" s="1" t="s">
        <v>223</v>
      </c>
      <c r="AS28" s="1" t="s">
        <v>223</v>
      </c>
      <c r="AT28" s="1" t="s">
        <v>224</v>
      </c>
      <c r="AU28" s="1" t="s">
        <v>417</v>
      </c>
      <c r="AV28" s="1" t="s">
        <v>224</v>
      </c>
      <c r="AW28" s="1" t="s">
        <v>224</v>
      </c>
      <c r="AX28" s="1" t="s">
        <v>223</v>
      </c>
      <c r="AY28" s="1" t="s">
        <v>223</v>
      </c>
      <c r="AZ28" s="1" t="s">
        <v>223</v>
      </c>
      <c r="BA28" s="1" t="s">
        <v>223</v>
      </c>
      <c r="BB28" s="1" t="s">
        <v>223</v>
      </c>
      <c r="BC28" s="1" t="s">
        <v>223</v>
      </c>
      <c r="BD28" s="1" t="s">
        <v>223</v>
      </c>
      <c r="BE28" s="1" t="s">
        <v>223</v>
      </c>
      <c r="BF28" s="1" t="s">
        <v>224</v>
      </c>
      <c r="BG28" s="1" t="s">
        <v>224</v>
      </c>
      <c r="BH28" s="1" t="s">
        <v>223</v>
      </c>
      <c r="BI28" s="1" t="s">
        <v>224</v>
      </c>
      <c r="BJ28" s="1" t="s">
        <v>224</v>
      </c>
      <c r="BK28" s="1" t="s">
        <v>223</v>
      </c>
      <c r="BL28" s="1" t="s">
        <v>224</v>
      </c>
    </row>
    <row r="29" spans="1:64" s="47" customFormat="1" ht="63.75" x14ac:dyDescent="0.2">
      <c r="A29" s="43"/>
      <c r="B29" s="9">
        <v>18</v>
      </c>
      <c r="C29" s="44" t="s">
        <v>226</v>
      </c>
      <c r="D29" s="45"/>
      <c r="E29" s="46" t="s">
        <v>47</v>
      </c>
      <c r="F29" s="85"/>
      <c r="G29" s="46" t="s">
        <v>418</v>
      </c>
      <c r="H29" s="46" t="s">
        <v>419</v>
      </c>
      <c r="I29" s="46" t="s">
        <v>420</v>
      </c>
      <c r="J29" s="46" t="s">
        <v>421</v>
      </c>
      <c r="K29" s="46" t="s">
        <v>422</v>
      </c>
      <c r="L29" s="46" t="s">
        <v>423</v>
      </c>
      <c r="M29" s="46" t="s">
        <v>494</v>
      </c>
      <c r="N29" s="85"/>
      <c r="O29" s="46">
        <v>7.3749999999999996E-2</v>
      </c>
      <c r="P29" s="46">
        <v>4.0500000000000001E-2</v>
      </c>
      <c r="Q29" s="46">
        <v>0.03</v>
      </c>
      <c r="R29" s="46">
        <v>0.03</v>
      </c>
      <c r="S29" s="46">
        <v>2.6249999999999999E-2</v>
      </c>
      <c r="T29" s="46">
        <v>4.3749999999999997E-2</v>
      </c>
      <c r="U29" s="46">
        <v>2.7E-2</v>
      </c>
      <c r="V29" s="46" t="s">
        <v>424</v>
      </c>
      <c r="W29" s="46" t="s">
        <v>425</v>
      </c>
      <c r="X29" s="46">
        <v>2.7E-2</v>
      </c>
      <c r="Y29" s="46">
        <v>2.1250000000000002E-2</v>
      </c>
      <c r="Z29" s="46">
        <v>2.8000000000000001E-2</v>
      </c>
      <c r="AA29" s="46">
        <v>0.03</v>
      </c>
      <c r="AB29" s="46">
        <v>2.8000000000000001E-2</v>
      </c>
      <c r="AC29" s="46">
        <v>2.8500000000000001E-2</v>
      </c>
      <c r="AD29" s="46">
        <v>1.7850000000000001E-2</v>
      </c>
      <c r="AE29" s="46">
        <v>2.8000000000000001E-2</v>
      </c>
      <c r="AF29" s="46">
        <v>2.3E-2</v>
      </c>
      <c r="AG29" s="46">
        <v>2.5000000000000001E-2</v>
      </c>
      <c r="AH29" s="46" t="s">
        <v>426</v>
      </c>
      <c r="AI29" s="46" t="s">
        <v>427</v>
      </c>
      <c r="AJ29" s="46">
        <v>1.504E-2</v>
      </c>
      <c r="AK29" s="46" t="s">
        <v>428</v>
      </c>
      <c r="AL29" s="46" t="s">
        <v>429</v>
      </c>
      <c r="AM29" s="46">
        <v>1.439E-2</v>
      </c>
      <c r="AN29" s="46" t="s">
        <v>430</v>
      </c>
      <c r="AO29" s="46" t="s">
        <v>431</v>
      </c>
      <c r="AP29" s="46" t="s">
        <v>432</v>
      </c>
      <c r="AQ29" s="46" t="s">
        <v>433</v>
      </c>
      <c r="AR29" s="46">
        <v>1.2500000000000001E-2</v>
      </c>
      <c r="AS29" s="46">
        <v>3.2500000000000001E-2</v>
      </c>
      <c r="AT29" s="46" t="s">
        <v>434</v>
      </c>
      <c r="AU29" s="46" t="s">
        <v>435</v>
      </c>
      <c r="AV29" s="46" t="s">
        <v>495</v>
      </c>
      <c r="AW29" s="46" t="s">
        <v>436</v>
      </c>
      <c r="AX29" s="46">
        <v>0.02</v>
      </c>
      <c r="AY29" s="46">
        <v>1.4999999999999999E-2</v>
      </c>
      <c r="AZ29" s="46">
        <v>1.15E-2</v>
      </c>
      <c r="BA29" s="46">
        <v>2.811E-2</v>
      </c>
      <c r="BB29" s="46">
        <v>0.03</v>
      </c>
      <c r="BC29" s="46">
        <v>0.03</v>
      </c>
      <c r="BD29" s="46">
        <v>3.4500000000000003E-2</v>
      </c>
      <c r="BE29" s="46">
        <v>3.61E-2</v>
      </c>
      <c r="BF29" s="46" t="s">
        <v>437</v>
      </c>
      <c r="BG29" s="46" t="s">
        <v>438</v>
      </c>
      <c r="BH29" s="46">
        <v>1.4E-2</v>
      </c>
      <c r="BI29" s="46" t="s">
        <v>439</v>
      </c>
      <c r="BJ29" s="46" t="s">
        <v>440</v>
      </c>
      <c r="BK29" s="46">
        <v>4.3999999999999997E-2</v>
      </c>
      <c r="BL29" s="46" t="s">
        <v>496</v>
      </c>
    </row>
    <row r="30" spans="1:64" s="31" customFormat="1" ht="25.5" x14ac:dyDescent="0.2">
      <c r="A30" s="28"/>
      <c r="B30" s="4">
        <v>19</v>
      </c>
      <c r="C30" s="30" t="s">
        <v>239</v>
      </c>
      <c r="D30" s="17"/>
      <c r="E30" s="1" t="s">
        <v>47</v>
      </c>
      <c r="F30" s="17"/>
      <c r="G30" s="1" t="s">
        <v>206</v>
      </c>
      <c r="H30" s="1" t="s">
        <v>206</v>
      </c>
      <c r="I30" s="1" t="s">
        <v>206</v>
      </c>
      <c r="J30" s="1" t="s">
        <v>206</v>
      </c>
      <c r="K30" s="1" t="s">
        <v>206</v>
      </c>
      <c r="L30" s="1" t="s">
        <v>206</v>
      </c>
      <c r="M30" s="1" t="s">
        <v>206</v>
      </c>
      <c r="N30" s="17"/>
      <c r="O30" s="1" t="s">
        <v>206</v>
      </c>
      <c r="P30" s="1" t="s">
        <v>206</v>
      </c>
      <c r="Q30" s="1" t="s">
        <v>206</v>
      </c>
      <c r="R30" s="1" t="s">
        <v>206</v>
      </c>
      <c r="S30" s="1" t="s">
        <v>206</v>
      </c>
      <c r="T30" s="1" t="s">
        <v>206</v>
      </c>
      <c r="U30" s="1" t="s">
        <v>206</v>
      </c>
      <c r="V30" s="1" t="s">
        <v>206</v>
      </c>
      <c r="W30" s="1" t="s">
        <v>206</v>
      </c>
      <c r="X30" s="1" t="s">
        <v>206</v>
      </c>
      <c r="Y30" s="1" t="s">
        <v>206</v>
      </c>
      <c r="Z30" s="1" t="s">
        <v>206</v>
      </c>
      <c r="AA30" s="1" t="s">
        <v>206</v>
      </c>
      <c r="AB30" s="1" t="s">
        <v>206</v>
      </c>
      <c r="AC30" s="1" t="s">
        <v>206</v>
      </c>
      <c r="AD30" s="1" t="s">
        <v>206</v>
      </c>
      <c r="AE30" s="1" t="s">
        <v>206</v>
      </c>
      <c r="AF30" s="1" t="s">
        <v>206</v>
      </c>
      <c r="AG30" s="1" t="s">
        <v>206</v>
      </c>
      <c r="AH30" s="1" t="s">
        <v>206</v>
      </c>
      <c r="AI30" s="1" t="s">
        <v>206</v>
      </c>
      <c r="AJ30" s="1" t="s">
        <v>206</v>
      </c>
      <c r="AK30" s="1" t="s">
        <v>206</v>
      </c>
      <c r="AL30" s="1" t="s">
        <v>206</v>
      </c>
      <c r="AM30" s="1" t="s">
        <v>206</v>
      </c>
      <c r="AN30" s="1" t="s">
        <v>206</v>
      </c>
      <c r="AO30" s="1" t="s">
        <v>206</v>
      </c>
      <c r="AP30" s="1" t="s">
        <v>206</v>
      </c>
      <c r="AQ30" s="1" t="s">
        <v>206</v>
      </c>
      <c r="AR30" s="1" t="s">
        <v>206</v>
      </c>
      <c r="AS30" s="1" t="s">
        <v>206</v>
      </c>
      <c r="AT30" s="1" t="s">
        <v>206</v>
      </c>
      <c r="AU30" s="1" t="s">
        <v>206</v>
      </c>
      <c r="AV30" s="1" t="s">
        <v>206</v>
      </c>
      <c r="AW30" s="1" t="s">
        <v>206</v>
      </c>
      <c r="AX30" s="1" t="s">
        <v>206</v>
      </c>
      <c r="AY30" s="1" t="s">
        <v>206</v>
      </c>
      <c r="AZ30" s="1" t="s">
        <v>206</v>
      </c>
      <c r="BA30" s="1" t="s">
        <v>206</v>
      </c>
      <c r="BB30" s="1" t="s">
        <v>206</v>
      </c>
      <c r="BC30" s="1" t="s">
        <v>206</v>
      </c>
      <c r="BD30" s="1" t="s">
        <v>206</v>
      </c>
      <c r="BE30" s="1" t="s">
        <v>206</v>
      </c>
      <c r="BF30" s="1" t="s">
        <v>206</v>
      </c>
      <c r="BG30" s="1" t="s">
        <v>206</v>
      </c>
      <c r="BH30" s="1" t="s">
        <v>206</v>
      </c>
      <c r="BI30" s="1" t="s">
        <v>206</v>
      </c>
      <c r="BJ30" s="1" t="s">
        <v>206</v>
      </c>
      <c r="BK30" s="1" t="s">
        <v>206</v>
      </c>
      <c r="BL30" s="1" t="s">
        <v>206</v>
      </c>
    </row>
    <row r="31" spans="1:64" s="31" customFormat="1" ht="25.5" x14ac:dyDescent="0.2">
      <c r="A31" s="28"/>
      <c r="B31" s="4" t="s">
        <v>50</v>
      </c>
      <c r="C31" s="33" t="s">
        <v>441</v>
      </c>
      <c r="D31" s="17"/>
      <c r="E31" s="1" t="s">
        <v>47</v>
      </c>
      <c r="F31" s="17"/>
      <c r="G31" s="1" t="s">
        <v>442</v>
      </c>
      <c r="H31" s="1" t="s">
        <v>442</v>
      </c>
      <c r="I31" s="1" t="s">
        <v>442</v>
      </c>
      <c r="J31" s="1" t="s">
        <v>442</v>
      </c>
      <c r="K31" s="1" t="s">
        <v>442</v>
      </c>
      <c r="L31" s="1" t="s">
        <v>442</v>
      </c>
      <c r="M31" s="1" t="s">
        <v>442</v>
      </c>
      <c r="N31" s="17"/>
      <c r="O31" s="1" t="s">
        <v>242</v>
      </c>
      <c r="P31" s="1" t="s">
        <v>242</v>
      </c>
      <c r="Q31" s="1" t="s">
        <v>242</v>
      </c>
      <c r="R31" s="1" t="s">
        <v>242</v>
      </c>
      <c r="S31" s="1" t="s">
        <v>242</v>
      </c>
      <c r="T31" s="1" t="s">
        <v>242</v>
      </c>
      <c r="U31" s="1" t="s">
        <v>242</v>
      </c>
      <c r="V31" s="1" t="s">
        <v>242</v>
      </c>
      <c r="W31" s="1" t="s">
        <v>242</v>
      </c>
      <c r="X31" s="1" t="s">
        <v>242</v>
      </c>
      <c r="Y31" s="1" t="s">
        <v>242</v>
      </c>
      <c r="Z31" s="1" t="s">
        <v>242</v>
      </c>
      <c r="AA31" s="1" t="s">
        <v>242</v>
      </c>
      <c r="AB31" s="1" t="s">
        <v>242</v>
      </c>
      <c r="AC31" s="1" t="s">
        <v>242</v>
      </c>
      <c r="AD31" s="1" t="s">
        <v>242</v>
      </c>
      <c r="AE31" s="1" t="s">
        <v>242</v>
      </c>
      <c r="AF31" s="1" t="s">
        <v>242</v>
      </c>
      <c r="AG31" s="1" t="s">
        <v>242</v>
      </c>
      <c r="AH31" s="1" t="s">
        <v>242</v>
      </c>
      <c r="AI31" s="1" t="s">
        <v>242</v>
      </c>
      <c r="AJ31" s="1" t="s">
        <v>242</v>
      </c>
      <c r="AK31" s="1" t="s">
        <v>242</v>
      </c>
      <c r="AL31" s="1" t="s">
        <v>242</v>
      </c>
      <c r="AM31" s="1" t="s">
        <v>242</v>
      </c>
      <c r="AN31" s="1" t="s">
        <v>242</v>
      </c>
      <c r="AO31" s="1" t="s">
        <v>242</v>
      </c>
      <c r="AP31" s="1" t="s">
        <v>242</v>
      </c>
      <c r="AQ31" s="1" t="s">
        <v>242</v>
      </c>
      <c r="AR31" s="1" t="s">
        <v>242</v>
      </c>
      <c r="AS31" s="1" t="s">
        <v>242</v>
      </c>
      <c r="AT31" s="1" t="s">
        <v>242</v>
      </c>
      <c r="AU31" s="1" t="s">
        <v>242</v>
      </c>
      <c r="AV31" s="1" t="s">
        <v>242</v>
      </c>
      <c r="AW31" s="1" t="s">
        <v>242</v>
      </c>
      <c r="AX31" s="1" t="s">
        <v>242</v>
      </c>
      <c r="AY31" s="1" t="s">
        <v>242</v>
      </c>
      <c r="AZ31" s="1" t="s">
        <v>242</v>
      </c>
      <c r="BA31" s="1" t="s">
        <v>242</v>
      </c>
      <c r="BB31" s="1" t="s">
        <v>242</v>
      </c>
      <c r="BC31" s="1" t="s">
        <v>242</v>
      </c>
      <c r="BD31" s="1" t="s">
        <v>242</v>
      </c>
      <c r="BE31" s="1" t="s">
        <v>242</v>
      </c>
      <c r="BF31" s="1" t="s">
        <v>242</v>
      </c>
      <c r="BG31" s="1" t="s">
        <v>242</v>
      </c>
      <c r="BH31" s="1" t="s">
        <v>242</v>
      </c>
      <c r="BI31" s="1" t="s">
        <v>242</v>
      </c>
      <c r="BJ31" s="1" t="s">
        <v>242</v>
      </c>
      <c r="BK31" s="1" t="s">
        <v>242</v>
      </c>
      <c r="BL31" s="1" t="s">
        <v>242</v>
      </c>
    </row>
    <row r="32" spans="1:64" s="31" customFormat="1" ht="25.5" x14ac:dyDescent="0.2">
      <c r="A32" s="28"/>
      <c r="B32" s="4" t="s">
        <v>51</v>
      </c>
      <c r="C32" s="33" t="s">
        <v>443</v>
      </c>
      <c r="D32" s="17"/>
      <c r="E32" s="1" t="s">
        <v>442</v>
      </c>
      <c r="F32" s="17"/>
      <c r="G32" s="1" t="s">
        <v>442</v>
      </c>
      <c r="H32" s="1" t="s">
        <v>442</v>
      </c>
      <c r="I32" s="1" t="s">
        <v>442</v>
      </c>
      <c r="J32" s="1" t="s">
        <v>442</v>
      </c>
      <c r="K32" s="1" t="s">
        <v>442</v>
      </c>
      <c r="L32" s="1" t="s">
        <v>442</v>
      </c>
      <c r="M32" s="1" t="s">
        <v>442</v>
      </c>
      <c r="N32" s="17"/>
      <c r="O32" s="1" t="s">
        <v>242</v>
      </c>
      <c r="P32" s="1" t="s">
        <v>242</v>
      </c>
      <c r="Q32" s="1" t="s">
        <v>242</v>
      </c>
      <c r="R32" s="1" t="s">
        <v>242</v>
      </c>
      <c r="S32" s="1" t="s">
        <v>242</v>
      </c>
      <c r="T32" s="1" t="s">
        <v>242</v>
      </c>
      <c r="U32" s="1" t="s">
        <v>242</v>
      </c>
      <c r="V32" s="1" t="s">
        <v>242</v>
      </c>
      <c r="W32" s="1" t="s">
        <v>242</v>
      </c>
      <c r="X32" s="1" t="s">
        <v>242</v>
      </c>
      <c r="Y32" s="1" t="s">
        <v>242</v>
      </c>
      <c r="Z32" s="1" t="s">
        <v>242</v>
      </c>
      <c r="AA32" s="1" t="s">
        <v>242</v>
      </c>
      <c r="AB32" s="1" t="s">
        <v>242</v>
      </c>
      <c r="AC32" s="1" t="s">
        <v>242</v>
      </c>
      <c r="AD32" s="1" t="s">
        <v>242</v>
      </c>
      <c r="AE32" s="1" t="s">
        <v>242</v>
      </c>
      <c r="AF32" s="1" t="s">
        <v>242</v>
      </c>
      <c r="AG32" s="1" t="s">
        <v>242</v>
      </c>
      <c r="AH32" s="1" t="s">
        <v>242</v>
      </c>
      <c r="AI32" s="1" t="s">
        <v>242</v>
      </c>
      <c r="AJ32" s="1" t="s">
        <v>242</v>
      </c>
      <c r="AK32" s="1" t="s">
        <v>242</v>
      </c>
      <c r="AL32" s="1" t="s">
        <v>242</v>
      </c>
      <c r="AM32" s="1" t="s">
        <v>242</v>
      </c>
      <c r="AN32" s="1" t="s">
        <v>242</v>
      </c>
      <c r="AO32" s="1" t="s">
        <v>242</v>
      </c>
      <c r="AP32" s="1" t="s">
        <v>242</v>
      </c>
      <c r="AQ32" s="1" t="s">
        <v>242</v>
      </c>
      <c r="AR32" s="1" t="s">
        <v>242</v>
      </c>
      <c r="AS32" s="1" t="s">
        <v>242</v>
      </c>
      <c r="AT32" s="1" t="s">
        <v>242</v>
      </c>
      <c r="AU32" s="1" t="s">
        <v>242</v>
      </c>
      <c r="AV32" s="1" t="s">
        <v>242</v>
      </c>
      <c r="AW32" s="1" t="s">
        <v>242</v>
      </c>
      <c r="AX32" s="1" t="s">
        <v>242</v>
      </c>
      <c r="AY32" s="1" t="s">
        <v>242</v>
      </c>
      <c r="AZ32" s="1" t="s">
        <v>242</v>
      </c>
      <c r="BA32" s="1" t="s">
        <v>242</v>
      </c>
      <c r="BB32" s="1" t="s">
        <v>242</v>
      </c>
      <c r="BC32" s="1" t="s">
        <v>242</v>
      </c>
      <c r="BD32" s="1" t="s">
        <v>242</v>
      </c>
      <c r="BE32" s="1" t="s">
        <v>242</v>
      </c>
      <c r="BF32" s="1" t="s">
        <v>242</v>
      </c>
      <c r="BG32" s="1" t="s">
        <v>242</v>
      </c>
      <c r="BH32" s="1" t="s">
        <v>242</v>
      </c>
      <c r="BI32" s="1" t="s">
        <v>242</v>
      </c>
      <c r="BJ32" s="1" t="s">
        <v>242</v>
      </c>
      <c r="BK32" s="1" t="s">
        <v>242</v>
      </c>
      <c r="BL32" s="1" t="s">
        <v>242</v>
      </c>
    </row>
    <row r="33" spans="1:64" s="31" customFormat="1" ht="25.5" x14ac:dyDescent="0.2">
      <c r="A33" s="28"/>
      <c r="B33" s="4">
        <v>21</v>
      </c>
      <c r="C33" s="30" t="s">
        <v>444</v>
      </c>
      <c r="D33" s="17"/>
      <c r="E33" s="1" t="s">
        <v>47</v>
      </c>
      <c r="F33" s="17"/>
      <c r="G33" s="1" t="s">
        <v>206</v>
      </c>
      <c r="H33" s="1" t="s">
        <v>206</v>
      </c>
      <c r="I33" s="1" t="s">
        <v>206</v>
      </c>
      <c r="J33" s="1" t="s">
        <v>206</v>
      </c>
      <c r="K33" s="1" t="s">
        <v>206</v>
      </c>
      <c r="L33" s="1" t="s">
        <v>206</v>
      </c>
      <c r="M33" s="1" t="s">
        <v>206</v>
      </c>
      <c r="N33" s="17"/>
      <c r="O33" s="1" t="s">
        <v>206</v>
      </c>
      <c r="P33" s="1" t="s">
        <v>206</v>
      </c>
      <c r="Q33" s="1" t="s">
        <v>206</v>
      </c>
      <c r="R33" s="1" t="s">
        <v>206</v>
      </c>
      <c r="S33" s="1" t="s">
        <v>206</v>
      </c>
      <c r="T33" s="1" t="s">
        <v>206</v>
      </c>
      <c r="U33" s="1" t="s">
        <v>206</v>
      </c>
      <c r="V33" s="1" t="s">
        <v>206</v>
      </c>
      <c r="W33" s="1" t="s">
        <v>206</v>
      </c>
      <c r="X33" s="1" t="s">
        <v>206</v>
      </c>
      <c r="Y33" s="1" t="s">
        <v>206</v>
      </c>
      <c r="Z33" s="1" t="s">
        <v>206</v>
      </c>
      <c r="AA33" s="1" t="s">
        <v>206</v>
      </c>
      <c r="AB33" s="1" t="s">
        <v>206</v>
      </c>
      <c r="AC33" s="1" t="s">
        <v>206</v>
      </c>
      <c r="AD33" s="1" t="s">
        <v>206</v>
      </c>
      <c r="AE33" s="1" t="s">
        <v>206</v>
      </c>
      <c r="AF33" s="1" t="s">
        <v>206</v>
      </c>
      <c r="AG33" s="1" t="s">
        <v>206</v>
      </c>
      <c r="AH33" s="1" t="s">
        <v>206</v>
      </c>
      <c r="AI33" s="1" t="s">
        <v>206</v>
      </c>
      <c r="AJ33" s="1" t="s">
        <v>206</v>
      </c>
      <c r="AK33" s="1" t="s">
        <v>206</v>
      </c>
      <c r="AL33" s="1" t="s">
        <v>206</v>
      </c>
      <c r="AM33" s="1" t="s">
        <v>206</v>
      </c>
      <c r="AN33" s="1" t="s">
        <v>206</v>
      </c>
      <c r="AO33" s="1" t="s">
        <v>206</v>
      </c>
      <c r="AP33" s="1" t="s">
        <v>206</v>
      </c>
      <c r="AQ33" s="1" t="s">
        <v>206</v>
      </c>
      <c r="AR33" s="1" t="s">
        <v>206</v>
      </c>
      <c r="AS33" s="1" t="s">
        <v>206</v>
      </c>
      <c r="AT33" s="1" t="s">
        <v>206</v>
      </c>
      <c r="AU33" s="1" t="s">
        <v>206</v>
      </c>
      <c r="AV33" s="1" t="s">
        <v>206</v>
      </c>
      <c r="AW33" s="1" t="s">
        <v>206</v>
      </c>
      <c r="AX33" s="1" t="s">
        <v>206</v>
      </c>
      <c r="AY33" s="1" t="s">
        <v>206</v>
      </c>
      <c r="AZ33" s="1" t="s">
        <v>206</v>
      </c>
      <c r="BA33" s="1" t="s">
        <v>206</v>
      </c>
      <c r="BB33" s="1" t="s">
        <v>206</v>
      </c>
      <c r="BC33" s="1" t="s">
        <v>206</v>
      </c>
      <c r="BD33" s="1" t="s">
        <v>206</v>
      </c>
      <c r="BE33" s="1" t="s">
        <v>206</v>
      </c>
      <c r="BF33" s="1" t="s">
        <v>206</v>
      </c>
      <c r="BG33" s="1" t="s">
        <v>206</v>
      </c>
      <c r="BH33" s="1" t="s">
        <v>206</v>
      </c>
      <c r="BI33" s="1" t="s">
        <v>206</v>
      </c>
      <c r="BJ33" s="1" t="s">
        <v>206</v>
      </c>
      <c r="BK33" s="1" t="s">
        <v>206</v>
      </c>
      <c r="BL33" s="1" t="s">
        <v>206</v>
      </c>
    </row>
    <row r="34" spans="1:64" s="31" customFormat="1" x14ac:dyDescent="0.2">
      <c r="A34" s="28"/>
      <c r="B34" s="4">
        <v>22</v>
      </c>
      <c r="C34" s="30" t="s">
        <v>246</v>
      </c>
      <c r="D34" s="17"/>
      <c r="E34" s="1" t="s">
        <v>445</v>
      </c>
      <c r="F34" s="17"/>
      <c r="G34" s="1" t="s">
        <v>445</v>
      </c>
      <c r="H34" s="1" t="s">
        <v>445</v>
      </c>
      <c r="I34" s="1" t="s">
        <v>445</v>
      </c>
      <c r="J34" s="1" t="s">
        <v>445</v>
      </c>
      <c r="K34" s="1" t="s">
        <v>445</v>
      </c>
      <c r="L34" s="1" t="s">
        <v>445</v>
      </c>
      <c r="M34" s="1" t="s">
        <v>445</v>
      </c>
      <c r="N34" s="17"/>
      <c r="O34" s="1" t="s">
        <v>47</v>
      </c>
      <c r="P34" s="1" t="s">
        <v>47</v>
      </c>
      <c r="Q34" s="1" t="s">
        <v>47</v>
      </c>
      <c r="R34" s="1" t="s">
        <v>47</v>
      </c>
      <c r="S34" s="1" t="s">
        <v>47</v>
      </c>
      <c r="T34" s="1" t="s">
        <v>47</v>
      </c>
      <c r="U34" s="1" t="s">
        <v>47</v>
      </c>
      <c r="V34" s="1" t="s">
        <v>47</v>
      </c>
      <c r="W34" s="1" t="s">
        <v>47</v>
      </c>
      <c r="X34" s="1" t="s">
        <v>47</v>
      </c>
      <c r="Y34" s="1" t="s">
        <v>47</v>
      </c>
      <c r="Z34" s="1" t="s">
        <v>47</v>
      </c>
      <c r="AA34" s="1" t="s">
        <v>47</v>
      </c>
      <c r="AB34" s="1" t="s">
        <v>47</v>
      </c>
      <c r="AC34" s="1" t="s">
        <v>47</v>
      </c>
      <c r="AD34" s="1" t="s">
        <v>47</v>
      </c>
      <c r="AE34" s="1" t="s">
        <v>47</v>
      </c>
      <c r="AF34" s="1" t="s">
        <v>47</v>
      </c>
      <c r="AG34" s="1" t="s">
        <v>47</v>
      </c>
      <c r="AH34" s="1" t="s">
        <v>47</v>
      </c>
      <c r="AI34" s="1" t="s">
        <v>47</v>
      </c>
      <c r="AJ34" s="1" t="s">
        <v>47</v>
      </c>
      <c r="AK34" s="1" t="s">
        <v>47</v>
      </c>
      <c r="AL34" s="1" t="s">
        <v>47</v>
      </c>
      <c r="AM34" s="1" t="s">
        <v>47</v>
      </c>
      <c r="AN34" s="1" t="s">
        <v>47</v>
      </c>
      <c r="AO34" s="1" t="s">
        <v>47</v>
      </c>
      <c r="AP34" s="1" t="s">
        <v>47</v>
      </c>
      <c r="AQ34" s="1" t="s">
        <v>47</v>
      </c>
      <c r="AR34" s="1" t="s">
        <v>47</v>
      </c>
      <c r="AS34" s="1" t="s">
        <v>47</v>
      </c>
      <c r="AT34" s="1" t="s">
        <v>47</v>
      </c>
      <c r="AU34" s="1" t="s">
        <v>47</v>
      </c>
      <c r="AV34" s="1" t="s">
        <v>47</v>
      </c>
      <c r="AW34" s="1" t="s">
        <v>47</v>
      </c>
      <c r="AX34" s="1" t="s">
        <v>47</v>
      </c>
      <c r="AY34" s="1" t="s">
        <v>47</v>
      </c>
      <c r="AZ34" s="1" t="s">
        <v>47</v>
      </c>
      <c r="BA34" s="1" t="s">
        <v>47</v>
      </c>
      <c r="BB34" s="1" t="s">
        <v>47</v>
      </c>
      <c r="BC34" s="1" t="s">
        <v>47</v>
      </c>
      <c r="BD34" s="1" t="s">
        <v>47</v>
      </c>
      <c r="BE34" s="1" t="s">
        <v>47</v>
      </c>
      <c r="BF34" s="1" t="s">
        <v>47</v>
      </c>
      <c r="BG34" s="1" t="s">
        <v>47</v>
      </c>
      <c r="BH34" s="1" t="s">
        <v>47</v>
      </c>
      <c r="BI34" s="1" t="s">
        <v>47</v>
      </c>
      <c r="BJ34" s="1" t="s">
        <v>47</v>
      </c>
      <c r="BK34" s="1" t="s">
        <v>47</v>
      </c>
      <c r="BL34" s="1" t="s">
        <v>47</v>
      </c>
    </row>
    <row r="35" spans="1:64" s="31" customFormat="1" x14ac:dyDescent="0.2">
      <c r="A35" s="28"/>
      <c r="B35" s="4">
        <v>23</v>
      </c>
      <c r="C35" s="30" t="s">
        <v>247</v>
      </c>
      <c r="D35" s="17"/>
      <c r="E35" s="1" t="s">
        <v>446</v>
      </c>
      <c r="F35" s="17"/>
      <c r="G35" s="1" t="s">
        <v>248</v>
      </c>
      <c r="H35" s="1" t="s">
        <v>248</v>
      </c>
      <c r="I35" s="1" t="s">
        <v>248</v>
      </c>
      <c r="J35" s="1" t="s">
        <v>248</v>
      </c>
      <c r="K35" s="1" t="s">
        <v>248</v>
      </c>
      <c r="L35" s="1" t="s">
        <v>248</v>
      </c>
      <c r="M35" s="1" t="s">
        <v>248</v>
      </c>
      <c r="N35" s="17"/>
      <c r="O35" s="1" t="s">
        <v>248</v>
      </c>
      <c r="P35" s="1" t="s">
        <v>248</v>
      </c>
      <c r="Q35" s="1" t="s">
        <v>248</v>
      </c>
      <c r="R35" s="1" t="s">
        <v>248</v>
      </c>
      <c r="S35" s="1" t="s">
        <v>248</v>
      </c>
      <c r="T35" s="1" t="s">
        <v>248</v>
      </c>
      <c r="U35" s="1" t="s">
        <v>248</v>
      </c>
      <c r="V35" s="1" t="s">
        <v>248</v>
      </c>
      <c r="W35" s="1" t="s">
        <v>248</v>
      </c>
      <c r="X35" s="1" t="s">
        <v>248</v>
      </c>
      <c r="Y35" s="1" t="s">
        <v>248</v>
      </c>
      <c r="Z35" s="1" t="s">
        <v>248</v>
      </c>
      <c r="AA35" s="1" t="s">
        <v>248</v>
      </c>
      <c r="AB35" s="1" t="s">
        <v>248</v>
      </c>
      <c r="AC35" s="1" t="s">
        <v>248</v>
      </c>
      <c r="AD35" s="1" t="s">
        <v>248</v>
      </c>
      <c r="AE35" s="1" t="s">
        <v>248</v>
      </c>
      <c r="AF35" s="1" t="s">
        <v>248</v>
      </c>
      <c r="AG35" s="1" t="s">
        <v>248</v>
      </c>
      <c r="AH35" s="1" t="s">
        <v>248</v>
      </c>
      <c r="AI35" s="1" t="s">
        <v>248</v>
      </c>
      <c r="AJ35" s="1" t="s">
        <v>248</v>
      </c>
      <c r="AK35" s="1" t="s">
        <v>248</v>
      </c>
      <c r="AL35" s="1" t="s">
        <v>248</v>
      </c>
      <c r="AM35" s="1" t="s">
        <v>248</v>
      </c>
      <c r="AN35" s="1" t="s">
        <v>248</v>
      </c>
      <c r="AO35" s="1" t="s">
        <v>248</v>
      </c>
      <c r="AP35" s="1" t="s">
        <v>248</v>
      </c>
      <c r="AQ35" s="1" t="s">
        <v>248</v>
      </c>
      <c r="AR35" s="1" t="s">
        <v>248</v>
      </c>
      <c r="AS35" s="1" t="s">
        <v>248</v>
      </c>
      <c r="AT35" s="1" t="s">
        <v>248</v>
      </c>
      <c r="AU35" s="1" t="s">
        <v>248</v>
      </c>
      <c r="AV35" s="1" t="s">
        <v>248</v>
      </c>
      <c r="AW35" s="1" t="s">
        <v>248</v>
      </c>
      <c r="AX35" s="1" t="s">
        <v>248</v>
      </c>
      <c r="AY35" s="1" t="s">
        <v>248</v>
      </c>
      <c r="AZ35" s="1" t="s">
        <v>248</v>
      </c>
      <c r="BA35" s="1" t="s">
        <v>248</v>
      </c>
      <c r="BB35" s="1" t="s">
        <v>248</v>
      </c>
      <c r="BC35" s="1" t="s">
        <v>248</v>
      </c>
      <c r="BD35" s="1" t="s">
        <v>248</v>
      </c>
      <c r="BE35" s="1" t="s">
        <v>248</v>
      </c>
      <c r="BF35" s="1" t="s">
        <v>248</v>
      </c>
      <c r="BG35" s="1" t="s">
        <v>248</v>
      </c>
      <c r="BH35" s="1" t="s">
        <v>248</v>
      </c>
      <c r="BI35" s="1" t="s">
        <v>248</v>
      </c>
      <c r="BJ35" s="1" t="s">
        <v>248</v>
      </c>
      <c r="BK35" s="1" t="s">
        <v>248</v>
      </c>
      <c r="BL35" s="1" t="s">
        <v>248</v>
      </c>
    </row>
    <row r="36" spans="1:64" s="31" customFormat="1" ht="30.75" customHeight="1" x14ac:dyDescent="0.2">
      <c r="A36" s="28"/>
      <c r="B36" s="4">
        <v>24</v>
      </c>
      <c r="C36" s="30" t="s">
        <v>447</v>
      </c>
      <c r="D36" s="17"/>
      <c r="E36" s="1" t="s">
        <v>47</v>
      </c>
      <c r="F36" s="17"/>
      <c r="G36" s="1" t="s">
        <v>101</v>
      </c>
      <c r="H36" s="1" t="s">
        <v>101</v>
      </c>
      <c r="I36" s="1" t="s">
        <v>101</v>
      </c>
      <c r="J36" s="1" t="s">
        <v>101</v>
      </c>
      <c r="K36" s="1" t="s">
        <v>101</v>
      </c>
      <c r="L36" s="1" t="s">
        <v>101</v>
      </c>
      <c r="M36" s="1" t="s">
        <v>101</v>
      </c>
      <c r="N36" s="17"/>
      <c r="O36" s="1" t="s">
        <v>101</v>
      </c>
      <c r="P36" s="1" t="s">
        <v>101</v>
      </c>
      <c r="Q36" s="1" t="s">
        <v>101</v>
      </c>
      <c r="R36" s="1" t="s">
        <v>101</v>
      </c>
      <c r="S36" s="1" t="s">
        <v>101</v>
      </c>
      <c r="T36" s="1" t="s">
        <v>101</v>
      </c>
      <c r="U36" s="1" t="s">
        <v>101</v>
      </c>
      <c r="V36" s="1" t="s">
        <v>101</v>
      </c>
      <c r="W36" s="1" t="s">
        <v>101</v>
      </c>
      <c r="X36" s="1" t="s">
        <v>101</v>
      </c>
      <c r="Y36" s="1" t="s">
        <v>101</v>
      </c>
      <c r="Z36" s="1" t="s">
        <v>101</v>
      </c>
      <c r="AA36" s="1" t="s">
        <v>101</v>
      </c>
      <c r="AB36" s="1" t="s">
        <v>101</v>
      </c>
      <c r="AC36" s="1" t="s">
        <v>101</v>
      </c>
      <c r="AD36" s="1" t="s">
        <v>101</v>
      </c>
      <c r="AE36" s="1" t="s">
        <v>101</v>
      </c>
      <c r="AF36" s="1" t="s">
        <v>101</v>
      </c>
      <c r="AG36" s="1" t="s">
        <v>101</v>
      </c>
      <c r="AH36" s="1" t="s">
        <v>101</v>
      </c>
      <c r="AI36" s="1" t="s">
        <v>101</v>
      </c>
      <c r="AJ36" s="1" t="s">
        <v>101</v>
      </c>
      <c r="AK36" s="1" t="s">
        <v>101</v>
      </c>
      <c r="AL36" s="1" t="s">
        <v>101</v>
      </c>
      <c r="AM36" s="1" t="s">
        <v>101</v>
      </c>
      <c r="AN36" s="1" t="s">
        <v>101</v>
      </c>
      <c r="AO36" s="1" t="s">
        <v>101</v>
      </c>
      <c r="AP36" s="1" t="s">
        <v>101</v>
      </c>
      <c r="AQ36" s="1" t="s">
        <v>101</v>
      </c>
      <c r="AR36" s="1" t="s">
        <v>101</v>
      </c>
      <c r="AS36" s="1" t="s">
        <v>101</v>
      </c>
      <c r="AT36" s="1" t="s">
        <v>101</v>
      </c>
      <c r="AU36" s="1" t="s">
        <v>101</v>
      </c>
      <c r="AV36" s="1" t="s">
        <v>101</v>
      </c>
      <c r="AW36" s="1" t="s">
        <v>101</v>
      </c>
      <c r="AX36" s="1" t="s">
        <v>101</v>
      </c>
      <c r="AY36" s="1" t="s">
        <v>101</v>
      </c>
      <c r="AZ36" s="1" t="s">
        <v>101</v>
      </c>
      <c r="BA36" s="1" t="s">
        <v>101</v>
      </c>
      <c r="BB36" s="1" t="s">
        <v>101</v>
      </c>
      <c r="BC36" s="1" t="s">
        <v>101</v>
      </c>
      <c r="BD36" s="1" t="s">
        <v>101</v>
      </c>
      <c r="BE36" s="1" t="s">
        <v>101</v>
      </c>
      <c r="BF36" s="1" t="s">
        <v>101</v>
      </c>
      <c r="BG36" s="1" t="s">
        <v>101</v>
      </c>
      <c r="BH36" s="1" t="s">
        <v>101</v>
      </c>
      <c r="BI36" s="1" t="s">
        <v>101</v>
      </c>
      <c r="BJ36" s="1" t="s">
        <v>101</v>
      </c>
      <c r="BK36" s="1" t="s">
        <v>101</v>
      </c>
      <c r="BL36" s="1" t="s">
        <v>101</v>
      </c>
    </row>
    <row r="37" spans="1:64" s="31" customFormat="1" ht="27.75" customHeight="1" x14ac:dyDescent="0.2">
      <c r="A37" s="28"/>
      <c r="B37" s="4">
        <v>25</v>
      </c>
      <c r="C37" s="30" t="s">
        <v>251</v>
      </c>
      <c r="D37" s="17"/>
      <c r="E37" s="1" t="s">
        <v>47</v>
      </c>
      <c r="F37" s="17"/>
      <c r="G37" s="1" t="s">
        <v>252</v>
      </c>
      <c r="H37" s="1" t="s">
        <v>252</v>
      </c>
      <c r="I37" s="1" t="s">
        <v>252</v>
      </c>
      <c r="J37" s="1" t="s">
        <v>252</v>
      </c>
      <c r="K37" s="1" t="s">
        <v>252</v>
      </c>
      <c r="L37" s="1" t="s">
        <v>252</v>
      </c>
      <c r="M37" s="1" t="s">
        <v>252</v>
      </c>
      <c r="N37" s="17"/>
      <c r="O37" s="1" t="s">
        <v>252</v>
      </c>
      <c r="P37" s="1" t="s">
        <v>252</v>
      </c>
      <c r="Q37" s="1" t="s">
        <v>252</v>
      </c>
      <c r="R37" s="1" t="s">
        <v>252</v>
      </c>
      <c r="S37" s="1" t="s">
        <v>252</v>
      </c>
      <c r="T37" s="1" t="s">
        <v>252</v>
      </c>
      <c r="U37" s="1" t="s">
        <v>252</v>
      </c>
      <c r="V37" s="1" t="s">
        <v>252</v>
      </c>
      <c r="W37" s="1" t="s">
        <v>252</v>
      </c>
      <c r="X37" s="1" t="s">
        <v>252</v>
      </c>
      <c r="Y37" s="1" t="s">
        <v>252</v>
      </c>
      <c r="Z37" s="1" t="s">
        <v>252</v>
      </c>
      <c r="AA37" s="1" t="s">
        <v>252</v>
      </c>
      <c r="AB37" s="1" t="s">
        <v>252</v>
      </c>
      <c r="AC37" s="1" t="s">
        <v>252</v>
      </c>
      <c r="AD37" s="1" t="s">
        <v>252</v>
      </c>
      <c r="AE37" s="1" t="s">
        <v>252</v>
      </c>
      <c r="AF37" s="1" t="s">
        <v>252</v>
      </c>
      <c r="AG37" s="1" t="s">
        <v>252</v>
      </c>
      <c r="AH37" s="1" t="s">
        <v>252</v>
      </c>
      <c r="AI37" s="1" t="s">
        <v>252</v>
      </c>
      <c r="AJ37" s="1" t="s">
        <v>252</v>
      </c>
      <c r="AK37" s="1" t="s">
        <v>252</v>
      </c>
      <c r="AL37" s="1" t="s">
        <v>252</v>
      </c>
      <c r="AM37" s="1" t="s">
        <v>252</v>
      </c>
      <c r="AN37" s="1" t="s">
        <v>252</v>
      </c>
      <c r="AO37" s="1" t="s">
        <v>252</v>
      </c>
      <c r="AP37" s="1" t="s">
        <v>252</v>
      </c>
      <c r="AQ37" s="1" t="s">
        <v>252</v>
      </c>
      <c r="AR37" s="1" t="s">
        <v>252</v>
      </c>
      <c r="AS37" s="1" t="s">
        <v>252</v>
      </c>
      <c r="AT37" s="1" t="s">
        <v>252</v>
      </c>
      <c r="AU37" s="1" t="s">
        <v>252</v>
      </c>
      <c r="AV37" s="1" t="s">
        <v>252</v>
      </c>
      <c r="AW37" s="1" t="s">
        <v>252</v>
      </c>
      <c r="AX37" s="1" t="s">
        <v>252</v>
      </c>
      <c r="AY37" s="1" t="s">
        <v>252</v>
      </c>
      <c r="AZ37" s="1" t="s">
        <v>252</v>
      </c>
      <c r="BA37" s="1" t="s">
        <v>252</v>
      </c>
      <c r="BB37" s="1" t="s">
        <v>252</v>
      </c>
      <c r="BC37" s="1" t="s">
        <v>252</v>
      </c>
      <c r="BD37" s="1" t="s">
        <v>252</v>
      </c>
      <c r="BE37" s="1" t="s">
        <v>252</v>
      </c>
      <c r="BF37" s="1" t="s">
        <v>252</v>
      </c>
      <c r="BG37" s="1" t="s">
        <v>252</v>
      </c>
      <c r="BH37" s="1" t="s">
        <v>252</v>
      </c>
      <c r="BI37" s="1" t="s">
        <v>252</v>
      </c>
      <c r="BJ37" s="1" t="s">
        <v>252</v>
      </c>
      <c r="BK37" s="1" t="s">
        <v>252</v>
      </c>
      <c r="BL37" s="1" t="s">
        <v>252</v>
      </c>
    </row>
    <row r="38" spans="1:64" s="31" customFormat="1" x14ac:dyDescent="0.2">
      <c r="A38" s="28"/>
      <c r="B38" s="4">
        <v>26</v>
      </c>
      <c r="C38" s="30" t="s">
        <v>253</v>
      </c>
      <c r="D38" s="17"/>
      <c r="E38" s="1" t="s">
        <v>47</v>
      </c>
      <c r="F38" s="17"/>
      <c r="G38" s="1" t="s">
        <v>47</v>
      </c>
      <c r="H38" s="1" t="s">
        <v>47</v>
      </c>
      <c r="I38" s="1" t="s">
        <v>47</v>
      </c>
      <c r="J38" s="1" t="s">
        <v>47</v>
      </c>
      <c r="K38" s="1" t="s">
        <v>47</v>
      </c>
      <c r="L38" s="1" t="s">
        <v>47</v>
      </c>
      <c r="M38" s="1" t="s">
        <v>47</v>
      </c>
      <c r="N38" s="17"/>
      <c r="O38" s="1" t="s">
        <v>47</v>
      </c>
      <c r="P38" s="1" t="s">
        <v>47</v>
      </c>
      <c r="Q38" s="1" t="s">
        <v>47</v>
      </c>
      <c r="R38" s="1" t="s">
        <v>47</v>
      </c>
      <c r="S38" s="1" t="s">
        <v>47</v>
      </c>
      <c r="T38" s="1" t="s">
        <v>47</v>
      </c>
      <c r="U38" s="1" t="s">
        <v>47</v>
      </c>
      <c r="V38" s="1" t="s">
        <v>47</v>
      </c>
      <c r="W38" s="1" t="s">
        <v>47</v>
      </c>
      <c r="X38" s="1" t="s">
        <v>47</v>
      </c>
      <c r="Y38" s="1" t="s">
        <v>47</v>
      </c>
      <c r="Z38" s="1" t="s">
        <v>47</v>
      </c>
      <c r="AA38" s="1" t="s">
        <v>47</v>
      </c>
      <c r="AB38" s="1" t="s">
        <v>47</v>
      </c>
      <c r="AC38" s="1" t="s">
        <v>47</v>
      </c>
      <c r="AD38" s="1" t="s">
        <v>47</v>
      </c>
      <c r="AE38" s="1" t="s">
        <v>47</v>
      </c>
      <c r="AF38" s="1" t="s">
        <v>47</v>
      </c>
      <c r="AG38" s="1" t="s">
        <v>47</v>
      </c>
      <c r="AH38" s="1" t="s">
        <v>47</v>
      </c>
      <c r="AI38" s="1" t="s">
        <v>47</v>
      </c>
      <c r="AJ38" s="1" t="s">
        <v>47</v>
      </c>
      <c r="AK38" s="1" t="s">
        <v>47</v>
      </c>
      <c r="AL38" s="1" t="s">
        <v>47</v>
      </c>
      <c r="AM38" s="1" t="s">
        <v>47</v>
      </c>
      <c r="AN38" s="1" t="s">
        <v>47</v>
      </c>
      <c r="AO38" s="1" t="s">
        <v>47</v>
      </c>
      <c r="AP38" s="1" t="s">
        <v>47</v>
      </c>
      <c r="AQ38" s="1" t="s">
        <v>47</v>
      </c>
      <c r="AR38" s="1" t="s">
        <v>47</v>
      </c>
      <c r="AS38" s="1" t="s">
        <v>47</v>
      </c>
      <c r="AT38" s="1" t="s">
        <v>47</v>
      </c>
      <c r="AU38" s="1" t="s">
        <v>47</v>
      </c>
      <c r="AV38" s="1" t="s">
        <v>47</v>
      </c>
      <c r="AW38" s="1" t="s">
        <v>47</v>
      </c>
      <c r="AX38" s="1" t="s">
        <v>47</v>
      </c>
      <c r="AY38" s="1" t="s">
        <v>47</v>
      </c>
      <c r="AZ38" s="1" t="s">
        <v>47</v>
      </c>
      <c r="BA38" s="1" t="s">
        <v>47</v>
      </c>
      <c r="BB38" s="1" t="s">
        <v>47</v>
      </c>
      <c r="BC38" s="1" t="s">
        <v>47</v>
      </c>
      <c r="BD38" s="1" t="s">
        <v>47</v>
      </c>
      <c r="BE38" s="1" t="s">
        <v>47</v>
      </c>
      <c r="BF38" s="1" t="s">
        <v>47</v>
      </c>
      <c r="BG38" s="1" t="s">
        <v>47</v>
      </c>
      <c r="BH38" s="1" t="s">
        <v>47</v>
      </c>
      <c r="BI38" s="1" t="s">
        <v>47</v>
      </c>
      <c r="BJ38" s="1" t="s">
        <v>47</v>
      </c>
      <c r="BK38" s="1" t="s">
        <v>47</v>
      </c>
      <c r="BL38" s="1" t="s">
        <v>47</v>
      </c>
    </row>
    <row r="39" spans="1:64" s="31" customFormat="1" ht="25.5" x14ac:dyDescent="0.2">
      <c r="A39" s="28"/>
      <c r="B39" s="4">
        <v>27</v>
      </c>
      <c r="C39" s="30" t="s">
        <v>254</v>
      </c>
      <c r="D39" s="17"/>
      <c r="E39" s="1" t="s">
        <v>47</v>
      </c>
      <c r="F39" s="17"/>
      <c r="G39" s="1" t="s">
        <v>47</v>
      </c>
      <c r="H39" s="1" t="s">
        <v>47</v>
      </c>
      <c r="I39" s="1" t="s">
        <v>47</v>
      </c>
      <c r="J39" s="1" t="s">
        <v>47</v>
      </c>
      <c r="K39" s="1" t="s">
        <v>47</v>
      </c>
      <c r="L39" s="1" t="s">
        <v>47</v>
      </c>
      <c r="M39" s="1" t="s">
        <v>47</v>
      </c>
      <c r="N39" s="17"/>
      <c r="O39" s="1" t="s">
        <v>47</v>
      </c>
      <c r="P39" s="1" t="s">
        <v>47</v>
      </c>
      <c r="Q39" s="1" t="s">
        <v>47</v>
      </c>
      <c r="R39" s="1" t="s">
        <v>47</v>
      </c>
      <c r="S39" s="1" t="s">
        <v>47</v>
      </c>
      <c r="T39" s="1" t="s">
        <v>47</v>
      </c>
      <c r="U39" s="1" t="s">
        <v>47</v>
      </c>
      <c r="V39" s="1" t="s">
        <v>47</v>
      </c>
      <c r="W39" s="1" t="s">
        <v>47</v>
      </c>
      <c r="X39" s="1" t="s">
        <v>47</v>
      </c>
      <c r="Y39" s="1" t="s">
        <v>47</v>
      </c>
      <c r="Z39" s="1" t="s">
        <v>47</v>
      </c>
      <c r="AA39" s="1" t="s">
        <v>47</v>
      </c>
      <c r="AB39" s="1" t="s">
        <v>47</v>
      </c>
      <c r="AC39" s="1" t="s">
        <v>47</v>
      </c>
      <c r="AD39" s="1" t="s">
        <v>47</v>
      </c>
      <c r="AE39" s="1" t="s">
        <v>47</v>
      </c>
      <c r="AF39" s="1" t="s">
        <v>47</v>
      </c>
      <c r="AG39" s="1" t="s">
        <v>47</v>
      </c>
      <c r="AH39" s="1" t="s">
        <v>47</v>
      </c>
      <c r="AI39" s="1" t="s">
        <v>47</v>
      </c>
      <c r="AJ39" s="1" t="s">
        <v>47</v>
      </c>
      <c r="AK39" s="1" t="s">
        <v>47</v>
      </c>
      <c r="AL39" s="1" t="s">
        <v>47</v>
      </c>
      <c r="AM39" s="1" t="s">
        <v>47</v>
      </c>
      <c r="AN39" s="1" t="s">
        <v>47</v>
      </c>
      <c r="AO39" s="1" t="s">
        <v>47</v>
      </c>
      <c r="AP39" s="1" t="s">
        <v>47</v>
      </c>
      <c r="AQ39" s="1" t="s">
        <v>47</v>
      </c>
      <c r="AR39" s="1" t="s">
        <v>47</v>
      </c>
      <c r="AS39" s="1" t="s">
        <v>47</v>
      </c>
      <c r="AT39" s="1" t="s">
        <v>47</v>
      </c>
      <c r="AU39" s="1" t="s">
        <v>47</v>
      </c>
      <c r="AV39" s="1" t="s">
        <v>47</v>
      </c>
      <c r="AW39" s="1" t="s">
        <v>47</v>
      </c>
      <c r="AX39" s="1" t="s">
        <v>47</v>
      </c>
      <c r="AY39" s="1" t="s">
        <v>47</v>
      </c>
      <c r="AZ39" s="1" t="s">
        <v>47</v>
      </c>
      <c r="BA39" s="1" t="s">
        <v>47</v>
      </c>
      <c r="BB39" s="1" t="s">
        <v>47</v>
      </c>
      <c r="BC39" s="1" t="s">
        <v>47</v>
      </c>
      <c r="BD39" s="1" t="s">
        <v>47</v>
      </c>
      <c r="BE39" s="1" t="s">
        <v>47</v>
      </c>
      <c r="BF39" s="1" t="s">
        <v>47</v>
      </c>
      <c r="BG39" s="1" t="s">
        <v>47</v>
      </c>
      <c r="BH39" s="1" t="s">
        <v>47</v>
      </c>
      <c r="BI39" s="1" t="s">
        <v>47</v>
      </c>
      <c r="BJ39" s="1" t="s">
        <v>47</v>
      </c>
      <c r="BK39" s="1" t="s">
        <v>47</v>
      </c>
      <c r="BL39" s="1" t="s">
        <v>47</v>
      </c>
    </row>
    <row r="40" spans="1:64" s="31" customFormat="1" ht="25.5" x14ac:dyDescent="0.2">
      <c r="A40" s="28"/>
      <c r="B40" s="4">
        <v>28</v>
      </c>
      <c r="C40" s="30" t="s">
        <v>255</v>
      </c>
      <c r="D40" s="17"/>
      <c r="E40" s="1" t="s">
        <v>47</v>
      </c>
      <c r="F40" s="17"/>
      <c r="G40" s="1" t="s">
        <v>47</v>
      </c>
      <c r="H40" s="1" t="s">
        <v>47</v>
      </c>
      <c r="I40" s="1" t="s">
        <v>47</v>
      </c>
      <c r="J40" s="1" t="s">
        <v>47</v>
      </c>
      <c r="K40" s="1" t="s">
        <v>47</v>
      </c>
      <c r="L40" s="1" t="s">
        <v>47</v>
      </c>
      <c r="M40" s="1" t="s">
        <v>47</v>
      </c>
      <c r="N40" s="17"/>
      <c r="O40" s="1" t="s">
        <v>47</v>
      </c>
      <c r="P40" s="1" t="s">
        <v>47</v>
      </c>
      <c r="Q40" s="1" t="s">
        <v>47</v>
      </c>
      <c r="R40" s="1" t="s">
        <v>47</v>
      </c>
      <c r="S40" s="1" t="s">
        <v>47</v>
      </c>
      <c r="T40" s="1" t="s">
        <v>47</v>
      </c>
      <c r="U40" s="1" t="s">
        <v>47</v>
      </c>
      <c r="V40" s="1" t="s">
        <v>47</v>
      </c>
      <c r="W40" s="1" t="s">
        <v>47</v>
      </c>
      <c r="X40" s="1" t="s">
        <v>47</v>
      </c>
      <c r="Y40" s="1" t="s">
        <v>47</v>
      </c>
      <c r="Z40" s="1" t="s">
        <v>47</v>
      </c>
      <c r="AA40" s="1" t="s">
        <v>47</v>
      </c>
      <c r="AB40" s="1" t="s">
        <v>47</v>
      </c>
      <c r="AC40" s="1" t="s">
        <v>47</v>
      </c>
      <c r="AD40" s="1" t="s">
        <v>47</v>
      </c>
      <c r="AE40" s="1" t="s">
        <v>47</v>
      </c>
      <c r="AF40" s="1" t="s">
        <v>47</v>
      </c>
      <c r="AG40" s="1" t="s">
        <v>47</v>
      </c>
      <c r="AH40" s="1" t="s">
        <v>47</v>
      </c>
      <c r="AI40" s="1" t="s">
        <v>47</v>
      </c>
      <c r="AJ40" s="1" t="s">
        <v>47</v>
      </c>
      <c r="AK40" s="1" t="s">
        <v>47</v>
      </c>
      <c r="AL40" s="1" t="s">
        <v>47</v>
      </c>
      <c r="AM40" s="1" t="s">
        <v>47</v>
      </c>
      <c r="AN40" s="1" t="s">
        <v>47</v>
      </c>
      <c r="AO40" s="1" t="s">
        <v>47</v>
      </c>
      <c r="AP40" s="1" t="s">
        <v>47</v>
      </c>
      <c r="AQ40" s="1" t="s">
        <v>47</v>
      </c>
      <c r="AR40" s="1" t="s">
        <v>47</v>
      </c>
      <c r="AS40" s="1" t="s">
        <v>47</v>
      </c>
      <c r="AT40" s="1" t="s">
        <v>47</v>
      </c>
      <c r="AU40" s="1" t="s">
        <v>47</v>
      </c>
      <c r="AV40" s="1" t="s">
        <v>47</v>
      </c>
      <c r="AW40" s="1" t="s">
        <v>47</v>
      </c>
      <c r="AX40" s="1" t="s">
        <v>47</v>
      </c>
      <c r="AY40" s="1" t="s">
        <v>47</v>
      </c>
      <c r="AZ40" s="1" t="s">
        <v>47</v>
      </c>
      <c r="BA40" s="1" t="s">
        <v>47</v>
      </c>
      <c r="BB40" s="1" t="s">
        <v>47</v>
      </c>
      <c r="BC40" s="1" t="s">
        <v>47</v>
      </c>
      <c r="BD40" s="1" t="s">
        <v>47</v>
      </c>
      <c r="BE40" s="1" t="s">
        <v>47</v>
      </c>
      <c r="BF40" s="1" t="s">
        <v>47</v>
      </c>
      <c r="BG40" s="1" t="s">
        <v>47</v>
      </c>
      <c r="BH40" s="1" t="s">
        <v>47</v>
      </c>
      <c r="BI40" s="1" t="s">
        <v>47</v>
      </c>
      <c r="BJ40" s="1" t="s">
        <v>47</v>
      </c>
      <c r="BK40" s="1" t="s">
        <v>47</v>
      </c>
      <c r="BL40" s="1" t="s">
        <v>47</v>
      </c>
    </row>
    <row r="41" spans="1:64" s="31" customFormat="1" ht="25.5" x14ac:dyDescent="0.2">
      <c r="A41" s="28"/>
      <c r="B41" s="4">
        <v>29</v>
      </c>
      <c r="C41" s="30" t="s">
        <v>256</v>
      </c>
      <c r="D41" s="17"/>
      <c r="E41" s="1" t="s">
        <v>47</v>
      </c>
      <c r="F41" s="17"/>
      <c r="G41" s="1" t="s">
        <v>47</v>
      </c>
      <c r="H41" s="1" t="s">
        <v>47</v>
      </c>
      <c r="I41" s="1" t="s">
        <v>47</v>
      </c>
      <c r="J41" s="1" t="s">
        <v>47</v>
      </c>
      <c r="K41" s="1" t="s">
        <v>47</v>
      </c>
      <c r="L41" s="1" t="s">
        <v>47</v>
      </c>
      <c r="M41" s="1" t="s">
        <v>47</v>
      </c>
      <c r="N41" s="17"/>
      <c r="O41" s="1" t="s">
        <v>47</v>
      </c>
      <c r="P41" s="1" t="s">
        <v>47</v>
      </c>
      <c r="Q41" s="1" t="s">
        <v>47</v>
      </c>
      <c r="R41" s="1" t="s">
        <v>47</v>
      </c>
      <c r="S41" s="1" t="s">
        <v>47</v>
      </c>
      <c r="T41" s="1" t="s">
        <v>47</v>
      </c>
      <c r="U41" s="1" t="s">
        <v>47</v>
      </c>
      <c r="V41" s="1" t="s">
        <v>47</v>
      </c>
      <c r="W41" s="1" t="s">
        <v>47</v>
      </c>
      <c r="X41" s="1" t="s">
        <v>47</v>
      </c>
      <c r="Y41" s="1" t="s">
        <v>47</v>
      </c>
      <c r="Z41" s="1" t="s">
        <v>47</v>
      </c>
      <c r="AA41" s="1" t="s">
        <v>47</v>
      </c>
      <c r="AB41" s="1" t="s">
        <v>47</v>
      </c>
      <c r="AC41" s="1" t="s">
        <v>47</v>
      </c>
      <c r="AD41" s="1" t="s">
        <v>47</v>
      </c>
      <c r="AE41" s="1" t="s">
        <v>47</v>
      </c>
      <c r="AF41" s="1" t="s">
        <v>47</v>
      </c>
      <c r="AG41" s="1" t="s">
        <v>47</v>
      </c>
      <c r="AH41" s="1" t="s">
        <v>47</v>
      </c>
      <c r="AI41" s="1" t="s">
        <v>47</v>
      </c>
      <c r="AJ41" s="1" t="s">
        <v>47</v>
      </c>
      <c r="AK41" s="1" t="s">
        <v>47</v>
      </c>
      <c r="AL41" s="1" t="s">
        <v>47</v>
      </c>
      <c r="AM41" s="1" t="s">
        <v>47</v>
      </c>
      <c r="AN41" s="1" t="s">
        <v>47</v>
      </c>
      <c r="AO41" s="1" t="s">
        <v>47</v>
      </c>
      <c r="AP41" s="1" t="s">
        <v>47</v>
      </c>
      <c r="AQ41" s="1" t="s">
        <v>47</v>
      </c>
      <c r="AR41" s="1" t="s">
        <v>47</v>
      </c>
      <c r="AS41" s="1" t="s">
        <v>47</v>
      </c>
      <c r="AT41" s="1" t="s">
        <v>47</v>
      </c>
      <c r="AU41" s="1" t="s">
        <v>47</v>
      </c>
      <c r="AV41" s="1" t="s">
        <v>47</v>
      </c>
      <c r="AW41" s="1" t="s">
        <v>47</v>
      </c>
      <c r="AX41" s="1" t="s">
        <v>47</v>
      </c>
      <c r="AY41" s="1" t="s">
        <v>47</v>
      </c>
      <c r="AZ41" s="1" t="s">
        <v>47</v>
      </c>
      <c r="BA41" s="1" t="s">
        <v>47</v>
      </c>
      <c r="BB41" s="1" t="s">
        <v>47</v>
      </c>
      <c r="BC41" s="1" t="s">
        <v>47</v>
      </c>
      <c r="BD41" s="1" t="s">
        <v>47</v>
      </c>
      <c r="BE41" s="1" t="s">
        <v>47</v>
      </c>
      <c r="BF41" s="1" t="s">
        <v>47</v>
      </c>
      <c r="BG41" s="1" t="s">
        <v>47</v>
      </c>
      <c r="BH41" s="1" t="s">
        <v>47</v>
      </c>
      <c r="BI41" s="1" t="s">
        <v>47</v>
      </c>
      <c r="BJ41" s="1" t="s">
        <v>47</v>
      </c>
      <c r="BK41" s="1" t="s">
        <v>47</v>
      </c>
      <c r="BL41" s="1" t="s">
        <v>47</v>
      </c>
    </row>
    <row r="42" spans="1:64" s="31" customFormat="1" ht="25.5" x14ac:dyDescent="0.2">
      <c r="A42" s="28"/>
      <c r="B42" s="4">
        <v>30</v>
      </c>
      <c r="C42" s="30" t="s">
        <v>257</v>
      </c>
      <c r="D42" s="17"/>
      <c r="E42" s="1" t="s">
        <v>47</v>
      </c>
      <c r="F42" s="17"/>
      <c r="G42" s="1" t="s">
        <v>207</v>
      </c>
      <c r="H42" s="1" t="s">
        <v>207</v>
      </c>
      <c r="I42" s="1" t="s">
        <v>207</v>
      </c>
      <c r="J42" s="1" t="s">
        <v>207</v>
      </c>
      <c r="K42" s="1" t="s">
        <v>207</v>
      </c>
      <c r="L42" s="1" t="s">
        <v>207</v>
      </c>
      <c r="M42" s="1" t="s">
        <v>207</v>
      </c>
      <c r="N42" s="17"/>
      <c r="O42" s="1" t="s">
        <v>207</v>
      </c>
      <c r="P42" s="1" t="s">
        <v>207</v>
      </c>
      <c r="Q42" s="1" t="s">
        <v>207</v>
      </c>
      <c r="R42" s="1" t="s">
        <v>207</v>
      </c>
      <c r="S42" s="1" t="s">
        <v>207</v>
      </c>
      <c r="T42" s="1" t="s">
        <v>207</v>
      </c>
      <c r="U42" s="1" t="s">
        <v>207</v>
      </c>
      <c r="V42" s="1" t="s">
        <v>207</v>
      </c>
      <c r="W42" s="1" t="s">
        <v>207</v>
      </c>
      <c r="X42" s="1" t="s">
        <v>207</v>
      </c>
      <c r="Y42" s="1" t="s">
        <v>207</v>
      </c>
      <c r="Z42" s="1" t="s">
        <v>207</v>
      </c>
      <c r="AA42" s="1" t="s">
        <v>207</v>
      </c>
      <c r="AB42" s="1" t="s">
        <v>207</v>
      </c>
      <c r="AC42" s="1" t="s">
        <v>207</v>
      </c>
      <c r="AD42" s="1" t="s">
        <v>207</v>
      </c>
      <c r="AE42" s="1" t="s">
        <v>207</v>
      </c>
      <c r="AF42" s="1" t="s">
        <v>207</v>
      </c>
      <c r="AG42" s="1" t="s">
        <v>207</v>
      </c>
      <c r="AH42" s="1" t="s">
        <v>207</v>
      </c>
      <c r="AI42" s="1" t="s">
        <v>207</v>
      </c>
      <c r="AJ42" s="1" t="s">
        <v>207</v>
      </c>
      <c r="AK42" s="1" t="s">
        <v>207</v>
      </c>
      <c r="AL42" s="1" t="s">
        <v>207</v>
      </c>
      <c r="AM42" s="1" t="s">
        <v>207</v>
      </c>
      <c r="AN42" s="1" t="s">
        <v>207</v>
      </c>
      <c r="AO42" s="1" t="s">
        <v>207</v>
      </c>
      <c r="AP42" s="1" t="s">
        <v>207</v>
      </c>
      <c r="AQ42" s="1" t="s">
        <v>207</v>
      </c>
      <c r="AR42" s="1" t="s">
        <v>207</v>
      </c>
      <c r="AS42" s="1" t="s">
        <v>207</v>
      </c>
      <c r="AT42" s="1" t="s">
        <v>207</v>
      </c>
      <c r="AU42" s="1" t="s">
        <v>207</v>
      </c>
      <c r="AV42" s="1" t="s">
        <v>207</v>
      </c>
      <c r="AW42" s="1" t="s">
        <v>207</v>
      </c>
      <c r="AX42" s="1" t="s">
        <v>207</v>
      </c>
      <c r="AY42" s="1" t="s">
        <v>207</v>
      </c>
      <c r="AZ42" s="1" t="s">
        <v>207</v>
      </c>
      <c r="BA42" s="1" t="s">
        <v>207</v>
      </c>
      <c r="BB42" s="1" t="s">
        <v>207</v>
      </c>
      <c r="BC42" s="1" t="s">
        <v>207</v>
      </c>
      <c r="BD42" s="1" t="s">
        <v>207</v>
      </c>
      <c r="BE42" s="1" t="s">
        <v>207</v>
      </c>
      <c r="BF42" s="1" t="s">
        <v>207</v>
      </c>
      <c r="BG42" s="1" t="s">
        <v>207</v>
      </c>
      <c r="BH42" s="1" t="s">
        <v>207</v>
      </c>
      <c r="BI42" s="1" t="s">
        <v>207</v>
      </c>
      <c r="BJ42" s="1" t="s">
        <v>207</v>
      </c>
      <c r="BK42" s="1" t="s">
        <v>207</v>
      </c>
      <c r="BL42" s="1" t="s">
        <v>207</v>
      </c>
    </row>
    <row r="43" spans="1:64" s="31" customFormat="1" ht="25.5" x14ac:dyDescent="0.2">
      <c r="A43" s="28"/>
      <c r="B43" s="4">
        <v>31</v>
      </c>
      <c r="C43" s="30" t="s">
        <v>258</v>
      </c>
      <c r="D43" s="17"/>
      <c r="E43" s="1" t="s">
        <v>47</v>
      </c>
      <c r="F43" s="17"/>
      <c r="G43" s="1" t="s">
        <v>448</v>
      </c>
      <c r="H43" s="1" t="s">
        <v>448</v>
      </c>
      <c r="I43" s="1" t="s">
        <v>448</v>
      </c>
      <c r="J43" s="1" t="s">
        <v>448</v>
      </c>
      <c r="K43" s="1" t="s">
        <v>448</v>
      </c>
      <c r="L43" s="1" t="s">
        <v>448</v>
      </c>
      <c r="M43" s="1" t="s">
        <v>448</v>
      </c>
      <c r="N43" s="17"/>
      <c r="O43" s="1" t="s">
        <v>101</v>
      </c>
      <c r="P43" s="1" t="s">
        <v>101</v>
      </c>
      <c r="Q43" s="1" t="s">
        <v>101</v>
      </c>
      <c r="R43" s="1" t="s">
        <v>101</v>
      </c>
      <c r="S43" s="1" t="s">
        <v>101</v>
      </c>
      <c r="T43" s="1" t="s">
        <v>101</v>
      </c>
      <c r="U43" s="1" t="s">
        <v>101</v>
      </c>
      <c r="V43" s="1" t="s">
        <v>101</v>
      </c>
      <c r="W43" s="1" t="s">
        <v>101</v>
      </c>
      <c r="X43" s="1" t="s">
        <v>101</v>
      </c>
      <c r="Y43" s="1" t="s">
        <v>101</v>
      </c>
      <c r="Z43" s="1" t="s">
        <v>101</v>
      </c>
      <c r="AA43" s="1" t="s">
        <v>101</v>
      </c>
      <c r="AB43" s="1" t="s">
        <v>101</v>
      </c>
      <c r="AC43" s="1" t="s">
        <v>101</v>
      </c>
      <c r="AD43" s="1" t="s">
        <v>101</v>
      </c>
      <c r="AE43" s="1" t="s">
        <v>101</v>
      </c>
      <c r="AF43" s="1" t="s">
        <v>101</v>
      </c>
      <c r="AG43" s="1" t="s">
        <v>101</v>
      </c>
      <c r="AH43" s="1" t="s">
        <v>101</v>
      </c>
      <c r="AI43" s="1" t="s">
        <v>101</v>
      </c>
      <c r="AJ43" s="1" t="s">
        <v>101</v>
      </c>
      <c r="AK43" s="1" t="s">
        <v>101</v>
      </c>
      <c r="AL43" s="1" t="s">
        <v>101</v>
      </c>
      <c r="AM43" s="1" t="s">
        <v>101</v>
      </c>
      <c r="AN43" s="1" t="s">
        <v>101</v>
      </c>
      <c r="AO43" s="1" t="s">
        <v>101</v>
      </c>
      <c r="AP43" s="1" t="s">
        <v>101</v>
      </c>
      <c r="AQ43" s="1" t="s">
        <v>101</v>
      </c>
      <c r="AR43" s="1" t="s">
        <v>101</v>
      </c>
      <c r="AS43" s="1" t="s">
        <v>101</v>
      </c>
      <c r="AT43" s="1" t="s">
        <v>101</v>
      </c>
      <c r="AU43" s="1" t="s">
        <v>101</v>
      </c>
      <c r="AV43" s="1" t="s">
        <v>101</v>
      </c>
      <c r="AW43" s="1" t="s">
        <v>101</v>
      </c>
      <c r="AX43" s="1" t="s">
        <v>101</v>
      </c>
      <c r="AY43" s="1" t="s">
        <v>101</v>
      </c>
      <c r="AZ43" s="1" t="s">
        <v>101</v>
      </c>
      <c r="BA43" s="1" t="s">
        <v>101</v>
      </c>
      <c r="BB43" s="1" t="s">
        <v>101</v>
      </c>
      <c r="BC43" s="1" t="s">
        <v>101</v>
      </c>
      <c r="BD43" s="1" t="s">
        <v>101</v>
      </c>
      <c r="BE43" s="1" t="s">
        <v>101</v>
      </c>
      <c r="BF43" s="1" t="s">
        <v>101</v>
      </c>
      <c r="BG43" s="1" t="s">
        <v>101</v>
      </c>
      <c r="BH43" s="1" t="s">
        <v>101</v>
      </c>
      <c r="BI43" s="1" t="s">
        <v>101</v>
      </c>
      <c r="BJ43" s="1" t="s">
        <v>101</v>
      </c>
      <c r="BK43" s="1" t="s">
        <v>101</v>
      </c>
      <c r="BL43" s="1" t="s">
        <v>101</v>
      </c>
    </row>
    <row r="44" spans="1:64" s="31" customFormat="1" ht="27" customHeight="1" x14ac:dyDescent="0.2">
      <c r="A44" s="28"/>
      <c r="B44" s="4">
        <v>32</v>
      </c>
      <c r="C44" s="30" t="s">
        <v>260</v>
      </c>
      <c r="D44" s="17"/>
      <c r="E44" s="1" t="s">
        <v>47</v>
      </c>
      <c r="F44" s="17"/>
      <c r="G44" s="1" t="s">
        <v>261</v>
      </c>
      <c r="H44" s="1" t="s">
        <v>261</v>
      </c>
      <c r="I44" s="1" t="s">
        <v>261</v>
      </c>
      <c r="J44" s="1" t="s">
        <v>261</v>
      </c>
      <c r="K44" s="1" t="s">
        <v>261</v>
      </c>
      <c r="L44" s="1" t="s">
        <v>261</v>
      </c>
      <c r="M44" s="1" t="s">
        <v>261</v>
      </c>
      <c r="N44" s="17"/>
      <c r="O44" s="1" t="s">
        <v>261</v>
      </c>
      <c r="P44" s="1" t="s">
        <v>261</v>
      </c>
      <c r="Q44" s="1" t="s">
        <v>261</v>
      </c>
      <c r="R44" s="1" t="s">
        <v>261</v>
      </c>
      <c r="S44" s="1" t="s">
        <v>261</v>
      </c>
      <c r="T44" s="1" t="s">
        <v>261</v>
      </c>
      <c r="U44" s="1" t="s">
        <v>261</v>
      </c>
      <c r="V44" s="1" t="s">
        <v>261</v>
      </c>
      <c r="W44" s="1" t="s">
        <v>261</v>
      </c>
      <c r="X44" s="1" t="s">
        <v>261</v>
      </c>
      <c r="Y44" s="1" t="s">
        <v>261</v>
      </c>
      <c r="Z44" s="1" t="s">
        <v>261</v>
      </c>
      <c r="AA44" s="1" t="s">
        <v>261</v>
      </c>
      <c r="AB44" s="1" t="s">
        <v>261</v>
      </c>
      <c r="AC44" s="1" t="s">
        <v>261</v>
      </c>
      <c r="AD44" s="1" t="s">
        <v>261</v>
      </c>
      <c r="AE44" s="1" t="s">
        <v>261</v>
      </c>
      <c r="AF44" s="1" t="s">
        <v>261</v>
      </c>
      <c r="AG44" s="1" t="s">
        <v>261</v>
      </c>
      <c r="AH44" s="1" t="s">
        <v>261</v>
      </c>
      <c r="AI44" s="1" t="s">
        <v>261</v>
      </c>
      <c r="AJ44" s="1" t="s">
        <v>261</v>
      </c>
      <c r="AK44" s="1" t="s">
        <v>261</v>
      </c>
      <c r="AL44" s="1" t="s">
        <v>261</v>
      </c>
      <c r="AM44" s="1" t="s">
        <v>261</v>
      </c>
      <c r="AN44" s="1" t="s">
        <v>261</v>
      </c>
      <c r="AO44" s="1" t="s">
        <v>261</v>
      </c>
      <c r="AP44" s="1" t="s">
        <v>261</v>
      </c>
      <c r="AQ44" s="1" t="s">
        <v>261</v>
      </c>
      <c r="AR44" s="1" t="s">
        <v>261</v>
      </c>
      <c r="AS44" s="1" t="s">
        <v>261</v>
      </c>
      <c r="AT44" s="1" t="s">
        <v>261</v>
      </c>
      <c r="AU44" s="1" t="s">
        <v>261</v>
      </c>
      <c r="AV44" s="1" t="s">
        <v>261</v>
      </c>
      <c r="AW44" s="1" t="s">
        <v>261</v>
      </c>
      <c r="AX44" s="1" t="s">
        <v>261</v>
      </c>
      <c r="AY44" s="1" t="s">
        <v>261</v>
      </c>
      <c r="AZ44" s="1" t="s">
        <v>261</v>
      </c>
      <c r="BA44" s="1" t="s">
        <v>261</v>
      </c>
      <c r="BB44" s="1" t="s">
        <v>261</v>
      </c>
      <c r="BC44" s="1" t="s">
        <v>261</v>
      </c>
      <c r="BD44" s="1" t="s">
        <v>261</v>
      </c>
      <c r="BE44" s="1" t="s">
        <v>261</v>
      </c>
      <c r="BF44" s="1" t="s">
        <v>261</v>
      </c>
      <c r="BG44" s="1" t="s">
        <v>261</v>
      </c>
      <c r="BH44" s="1" t="s">
        <v>261</v>
      </c>
      <c r="BI44" s="1" t="s">
        <v>261</v>
      </c>
      <c r="BJ44" s="1" t="s">
        <v>261</v>
      </c>
      <c r="BK44" s="1" t="s">
        <v>261</v>
      </c>
      <c r="BL44" s="1" t="s">
        <v>261</v>
      </c>
    </row>
    <row r="45" spans="1:64" s="31" customFormat="1" ht="26.25" customHeight="1" x14ac:dyDescent="0.2">
      <c r="A45" s="28"/>
      <c r="B45" s="4">
        <v>33</v>
      </c>
      <c r="C45" s="30" t="s">
        <v>449</v>
      </c>
      <c r="D45" s="17"/>
      <c r="E45" s="1" t="s">
        <v>47</v>
      </c>
      <c r="F45" s="17"/>
      <c r="G45" s="1" t="s">
        <v>450</v>
      </c>
      <c r="H45" s="1" t="s">
        <v>450</v>
      </c>
      <c r="I45" s="1" t="s">
        <v>450</v>
      </c>
      <c r="J45" s="1" t="s">
        <v>450</v>
      </c>
      <c r="K45" s="1" t="s">
        <v>450</v>
      </c>
      <c r="L45" s="1" t="s">
        <v>450</v>
      </c>
      <c r="M45" s="1" t="s">
        <v>450</v>
      </c>
      <c r="N45" s="17"/>
      <c r="O45" s="1" t="s">
        <v>263</v>
      </c>
      <c r="P45" s="1" t="s">
        <v>263</v>
      </c>
      <c r="Q45" s="1" t="s">
        <v>263</v>
      </c>
      <c r="R45" s="1" t="s">
        <v>263</v>
      </c>
      <c r="S45" s="1" t="s">
        <v>263</v>
      </c>
      <c r="T45" s="1" t="s">
        <v>263</v>
      </c>
      <c r="U45" s="1" t="s">
        <v>263</v>
      </c>
      <c r="V45" s="1" t="s">
        <v>263</v>
      </c>
      <c r="W45" s="1" t="s">
        <v>263</v>
      </c>
      <c r="X45" s="1" t="s">
        <v>263</v>
      </c>
      <c r="Y45" s="1" t="s">
        <v>263</v>
      </c>
      <c r="Z45" s="1" t="s">
        <v>263</v>
      </c>
      <c r="AA45" s="1" t="s">
        <v>263</v>
      </c>
      <c r="AB45" s="1" t="s">
        <v>263</v>
      </c>
      <c r="AC45" s="1" t="s">
        <v>263</v>
      </c>
      <c r="AD45" s="1" t="s">
        <v>263</v>
      </c>
      <c r="AE45" s="1" t="s">
        <v>263</v>
      </c>
      <c r="AF45" s="1" t="s">
        <v>263</v>
      </c>
      <c r="AG45" s="1" t="s">
        <v>263</v>
      </c>
      <c r="AH45" s="1" t="s">
        <v>263</v>
      </c>
      <c r="AI45" s="1" t="s">
        <v>263</v>
      </c>
      <c r="AJ45" s="1" t="s">
        <v>263</v>
      </c>
      <c r="AK45" s="1" t="s">
        <v>263</v>
      </c>
      <c r="AL45" s="1" t="s">
        <v>263</v>
      </c>
      <c r="AM45" s="1" t="s">
        <v>263</v>
      </c>
      <c r="AN45" s="1" t="s">
        <v>263</v>
      </c>
      <c r="AO45" s="1" t="s">
        <v>263</v>
      </c>
      <c r="AP45" s="1" t="s">
        <v>263</v>
      </c>
      <c r="AQ45" s="1" t="s">
        <v>263</v>
      </c>
      <c r="AR45" s="1" t="s">
        <v>263</v>
      </c>
      <c r="AS45" s="1" t="s">
        <v>263</v>
      </c>
      <c r="AT45" s="1" t="s">
        <v>263</v>
      </c>
      <c r="AU45" s="1" t="s">
        <v>263</v>
      </c>
      <c r="AV45" s="1" t="s">
        <v>263</v>
      </c>
      <c r="AW45" s="1" t="s">
        <v>263</v>
      </c>
      <c r="AX45" s="1" t="s">
        <v>263</v>
      </c>
      <c r="AY45" s="1" t="s">
        <v>263</v>
      </c>
      <c r="AZ45" s="1" t="s">
        <v>263</v>
      </c>
      <c r="BA45" s="1" t="s">
        <v>263</v>
      </c>
      <c r="BB45" s="1" t="s">
        <v>263</v>
      </c>
      <c r="BC45" s="1" t="s">
        <v>263</v>
      </c>
      <c r="BD45" s="1" t="s">
        <v>263</v>
      </c>
      <c r="BE45" s="1" t="s">
        <v>263</v>
      </c>
      <c r="BF45" s="1" t="s">
        <v>263</v>
      </c>
      <c r="BG45" s="1" t="s">
        <v>263</v>
      </c>
      <c r="BH45" s="1" t="s">
        <v>263</v>
      </c>
      <c r="BI45" s="1" t="s">
        <v>263</v>
      </c>
      <c r="BJ45" s="1" t="s">
        <v>263</v>
      </c>
      <c r="BK45" s="1" t="s">
        <v>263</v>
      </c>
      <c r="BL45" s="1" t="s">
        <v>263</v>
      </c>
    </row>
    <row r="46" spans="1:64" s="31" customFormat="1" ht="45.75" customHeight="1" x14ac:dyDescent="0.2">
      <c r="A46" s="28"/>
      <c r="B46" s="4">
        <v>34</v>
      </c>
      <c r="C46" s="30" t="s">
        <v>264</v>
      </c>
      <c r="D46" s="17"/>
      <c r="E46" s="1" t="s">
        <v>47</v>
      </c>
      <c r="F46" s="17"/>
      <c r="G46" s="1" t="s">
        <v>104</v>
      </c>
      <c r="H46" s="1" t="s">
        <v>104</v>
      </c>
      <c r="I46" s="1" t="s">
        <v>104</v>
      </c>
      <c r="J46" s="1" t="s">
        <v>104</v>
      </c>
      <c r="K46" s="1" t="s">
        <v>104</v>
      </c>
      <c r="L46" s="1" t="s">
        <v>104</v>
      </c>
      <c r="M46" s="1" t="s">
        <v>104</v>
      </c>
      <c r="N46" s="17"/>
      <c r="O46" s="1" t="s">
        <v>47</v>
      </c>
      <c r="P46" s="1" t="s">
        <v>47</v>
      </c>
      <c r="Q46" s="1" t="s">
        <v>47</v>
      </c>
      <c r="R46" s="1" t="s">
        <v>47</v>
      </c>
      <c r="S46" s="1" t="s">
        <v>47</v>
      </c>
      <c r="T46" s="1" t="s">
        <v>47</v>
      </c>
      <c r="U46" s="1" t="s">
        <v>47</v>
      </c>
      <c r="V46" s="1" t="s">
        <v>47</v>
      </c>
      <c r="W46" s="1" t="s">
        <v>47</v>
      </c>
      <c r="X46" s="1" t="s">
        <v>47</v>
      </c>
      <c r="Y46" s="1" t="s">
        <v>47</v>
      </c>
      <c r="Z46" s="1" t="s">
        <v>47</v>
      </c>
      <c r="AA46" s="1" t="s">
        <v>47</v>
      </c>
      <c r="AB46" s="1" t="s">
        <v>47</v>
      </c>
      <c r="AC46" s="1" t="s">
        <v>47</v>
      </c>
      <c r="AD46" s="1" t="s">
        <v>47</v>
      </c>
      <c r="AE46" s="1" t="s">
        <v>47</v>
      </c>
      <c r="AF46" s="1" t="s">
        <v>47</v>
      </c>
      <c r="AG46" s="1" t="s">
        <v>47</v>
      </c>
      <c r="AH46" s="1" t="s">
        <v>47</v>
      </c>
      <c r="AI46" s="1" t="s">
        <v>47</v>
      </c>
      <c r="AJ46" s="1" t="s">
        <v>47</v>
      </c>
      <c r="AK46" s="1" t="s">
        <v>47</v>
      </c>
      <c r="AL46" s="1" t="s">
        <v>47</v>
      </c>
      <c r="AM46" s="1" t="s">
        <v>47</v>
      </c>
      <c r="AN46" s="1" t="s">
        <v>47</v>
      </c>
      <c r="AO46" s="1" t="s">
        <v>47</v>
      </c>
      <c r="AP46" s="1" t="s">
        <v>47</v>
      </c>
      <c r="AQ46" s="1" t="s">
        <v>47</v>
      </c>
      <c r="AR46" s="1" t="s">
        <v>47</v>
      </c>
      <c r="AS46" s="1" t="s">
        <v>47</v>
      </c>
      <c r="AT46" s="1" t="s">
        <v>47</v>
      </c>
      <c r="AU46" s="1" t="s">
        <v>47</v>
      </c>
      <c r="AV46" s="1" t="s">
        <v>47</v>
      </c>
      <c r="AW46" s="1" t="s">
        <v>47</v>
      </c>
      <c r="AX46" s="1" t="s">
        <v>47</v>
      </c>
      <c r="AY46" s="1" t="s">
        <v>47</v>
      </c>
      <c r="AZ46" s="1" t="s">
        <v>47</v>
      </c>
      <c r="BA46" s="1" t="s">
        <v>47</v>
      </c>
      <c r="BB46" s="1" t="s">
        <v>47</v>
      </c>
      <c r="BC46" s="1" t="s">
        <v>47</v>
      </c>
      <c r="BD46" s="1" t="s">
        <v>47</v>
      </c>
      <c r="BE46" s="1" t="s">
        <v>47</v>
      </c>
      <c r="BF46" s="1" t="s">
        <v>47</v>
      </c>
      <c r="BG46" s="1" t="s">
        <v>47</v>
      </c>
      <c r="BH46" s="1" t="s">
        <v>47</v>
      </c>
      <c r="BI46" s="1" t="s">
        <v>47</v>
      </c>
      <c r="BJ46" s="1" t="s">
        <v>47</v>
      </c>
      <c r="BK46" s="1" t="s">
        <v>47</v>
      </c>
      <c r="BL46" s="1" t="s">
        <v>47</v>
      </c>
    </row>
    <row r="47" spans="1:64" s="31" customFormat="1" ht="25.5" x14ac:dyDescent="0.2">
      <c r="A47" s="28"/>
      <c r="B47" s="4" t="s">
        <v>52</v>
      </c>
      <c r="C47" s="3" t="s">
        <v>265</v>
      </c>
      <c r="D47" s="17"/>
      <c r="E47" s="1" t="s">
        <v>272</v>
      </c>
      <c r="F47" s="17"/>
      <c r="G47" s="1" t="s">
        <v>272</v>
      </c>
      <c r="H47" s="1" t="s">
        <v>272</v>
      </c>
      <c r="I47" s="1" t="s">
        <v>272</v>
      </c>
      <c r="J47" s="1" t="s">
        <v>272</v>
      </c>
      <c r="K47" s="1" t="s">
        <v>272</v>
      </c>
      <c r="L47" s="1" t="s">
        <v>272</v>
      </c>
      <c r="M47" s="1" t="s">
        <v>272</v>
      </c>
      <c r="N47" s="17"/>
      <c r="O47" s="1" t="s">
        <v>272</v>
      </c>
      <c r="P47" s="1" t="s">
        <v>272</v>
      </c>
      <c r="Q47" s="1" t="s">
        <v>272</v>
      </c>
      <c r="R47" s="1" t="s">
        <v>272</v>
      </c>
      <c r="S47" s="1" t="s">
        <v>272</v>
      </c>
      <c r="T47" s="1" t="s">
        <v>272</v>
      </c>
      <c r="U47" s="1" t="s">
        <v>272</v>
      </c>
      <c r="V47" s="1" t="s">
        <v>272</v>
      </c>
      <c r="W47" s="1" t="s">
        <v>272</v>
      </c>
      <c r="X47" s="1" t="s">
        <v>272</v>
      </c>
      <c r="Y47" s="1" t="s">
        <v>272</v>
      </c>
      <c r="Z47" s="1" t="s">
        <v>272</v>
      </c>
      <c r="AA47" s="1" t="s">
        <v>272</v>
      </c>
      <c r="AB47" s="1" t="s">
        <v>272</v>
      </c>
      <c r="AC47" s="1" t="s">
        <v>272</v>
      </c>
      <c r="AD47" s="1" t="s">
        <v>272</v>
      </c>
      <c r="AE47" s="1" t="s">
        <v>272</v>
      </c>
      <c r="AF47" s="1" t="s">
        <v>272</v>
      </c>
      <c r="AG47" s="1" t="s">
        <v>272</v>
      </c>
      <c r="AH47" s="1" t="s">
        <v>272</v>
      </c>
      <c r="AI47" s="1" t="s">
        <v>272</v>
      </c>
      <c r="AJ47" s="1" t="s">
        <v>272</v>
      </c>
      <c r="AK47" s="1" t="s">
        <v>272</v>
      </c>
      <c r="AL47" s="1" t="s">
        <v>272</v>
      </c>
      <c r="AM47" s="1" t="s">
        <v>272</v>
      </c>
      <c r="AN47" s="1" t="s">
        <v>272</v>
      </c>
      <c r="AO47" s="1" t="s">
        <v>272</v>
      </c>
      <c r="AP47" s="1" t="s">
        <v>272</v>
      </c>
      <c r="AQ47" s="1" t="s">
        <v>272</v>
      </c>
      <c r="AR47" s="1" t="s">
        <v>272</v>
      </c>
      <c r="AS47" s="1" t="s">
        <v>272</v>
      </c>
      <c r="AT47" s="1" t="s">
        <v>272</v>
      </c>
      <c r="AU47" s="1" t="s">
        <v>272</v>
      </c>
      <c r="AV47" s="1" t="s">
        <v>272</v>
      </c>
      <c r="AW47" s="1" t="s">
        <v>272</v>
      </c>
      <c r="AX47" s="1" t="s">
        <v>272</v>
      </c>
      <c r="AY47" s="1" t="s">
        <v>272</v>
      </c>
      <c r="AZ47" s="1" t="s">
        <v>272</v>
      </c>
      <c r="BA47" s="1" t="s">
        <v>272</v>
      </c>
      <c r="BB47" s="1" t="s">
        <v>272</v>
      </c>
      <c r="BC47" s="1" t="s">
        <v>272</v>
      </c>
      <c r="BD47" s="1" t="s">
        <v>272</v>
      </c>
      <c r="BE47" s="1" t="s">
        <v>272</v>
      </c>
      <c r="BF47" s="1" t="s">
        <v>272</v>
      </c>
      <c r="BG47" s="1" t="s">
        <v>272</v>
      </c>
      <c r="BH47" s="1" t="s">
        <v>272</v>
      </c>
      <c r="BI47" s="1" t="s">
        <v>272</v>
      </c>
      <c r="BJ47" s="1" t="s">
        <v>272</v>
      </c>
      <c r="BK47" s="1" t="s">
        <v>272</v>
      </c>
      <c r="BL47" s="1" t="s">
        <v>272</v>
      </c>
    </row>
    <row r="48" spans="1:64" s="31" customFormat="1" ht="25.5" x14ac:dyDescent="0.2">
      <c r="A48" s="28"/>
      <c r="B48" s="4" t="s">
        <v>53</v>
      </c>
      <c r="C48" s="3" t="s">
        <v>267</v>
      </c>
      <c r="D48" s="17"/>
      <c r="E48" s="1">
        <v>1</v>
      </c>
      <c r="F48" s="17"/>
      <c r="G48" s="1">
        <v>2</v>
      </c>
      <c r="H48" s="1">
        <v>2</v>
      </c>
      <c r="I48" s="1">
        <v>2</v>
      </c>
      <c r="J48" s="1">
        <v>2</v>
      </c>
      <c r="K48" s="1">
        <v>2</v>
      </c>
      <c r="L48" s="1">
        <v>2</v>
      </c>
      <c r="M48" s="1">
        <v>2</v>
      </c>
      <c r="N48" s="17"/>
      <c r="O48" s="1">
        <v>2</v>
      </c>
      <c r="P48" s="1">
        <v>2</v>
      </c>
      <c r="Q48" s="1">
        <v>2</v>
      </c>
      <c r="R48" s="1">
        <v>2</v>
      </c>
      <c r="S48" s="1">
        <v>2</v>
      </c>
      <c r="T48" s="1">
        <v>2</v>
      </c>
      <c r="U48" s="1">
        <v>2</v>
      </c>
      <c r="V48" s="1">
        <v>2</v>
      </c>
      <c r="W48" s="1">
        <v>2</v>
      </c>
      <c r="X48" s="1">
        <v>2</v>
      </c>
      <c r="Y48" s="1">
        <v>2</v>
      </c>
      <c r="Z48" s="1">
        <v>2</v>
      </c>
      <c r="AA48" s="1">
        <v>2</v>
      </c>
      <c r="AB48" s="1">
        <v>2</v>
      </c>
      <c r="AC48" s="1">
        <v>2</v>
      </c>
      <c r="AD48" s="1">
        <v>2</v>
      </c>
      <c r="AE48" s="1">
        <v>2</v>
      </c>
      <c r="AF48" s="1">
        <v>2</v>
      </c>
      <c r="AG48" s="1">
        <v>2</v>
      </c>
      <c r="AH48" s="1">
        <v>2</v>
      </c>
      <c r="AI48" s="1">
        <v>2</v>
      </c>
      <c r="AJ48" s="1">
        <v>2</v>
      </c>
      <c r="AK48" s="1">
        <v>2</v>
      </c>
      <c r="AL48" s="1">
        <v>2</v>
      </c>
      <c r="AM48" s="1">
        <v>2</v>
      </c>
      <c r="AN48" s="1">
        <v>2</v>
      </c>
      <c r="AO48" s="1">
        <v>2</v>
      </c>
      <c r="AP48" s="1">
        <v>2</v>
      </c>
      <c r="AQ48" s="1">
        <v>2</v>
      </c>
      <c r="AR48" s="1">
        <v>2</v>
      </c>
      <c r="AS48" s="1">
        <v>2</v>
      </c>
      <c r="AT48" s="1">
        <v>2</v>
      </c>
      <c r="AU48" s="1">
        <v>2</v>
      </c>
      <c r="AV48" s="1">
        <v>2</v>
      </c>
      <c r="AW48" s="1">
        <v>2</v>
      </c>
      <c r="AX48" s="1">
        <v>2</v>
      </c>
      <c r="AY48" s="1">
        <v>2</v>
      </c>
      <c r="AZ48" s="1">
        <v>2</v>
      </c>
      <c r="BA48" s="1">
        <v>2</v>
      </c>
      <c r="BB48" s="1">
        <v>2</v>
      </c>
      <c r="BC48" s="1">
        <v>2</v>
      </c>
      <c r="BD48" s="1">
        <v>2</v>
      </c>
      <c r="BE48" s="1">
        <v>2</v>
      </c>
      <c r="BF48" s="1">
        <v>2</v>
      </c>
      <c r="BG48" s="1">
        <v>2</v>
      </c>
      <c r="BH48" s="1">
        <v>2</v>
      </c>
      <c r="BI48" s="1">
        <v>2</v>
      </c>
      <c r="BJ48" s="1">
        <v>2</v>
      </c>
      <c r="BK48" s="1">
        <v>2</v>
      </c>
      <c r="BL48" s="1">
        <v>2</v>
      </c>
    </row>
    <row r="49" spans="1:64" s="31" customFormat="1" ht="38.25" x14ac:dyDescent="0.2">
      <c r="A49" s="28"/>
      <c r="B49" s="4">
        <v>35</v>
      </c>
      <c r="C49" s="33" t="s">
        <v>268</v>
      </c>
      <c r="D49" s="17"/>
      <c r="E49" s="1" t="s">
        <v>451</v>
      </c>
      <c r="F49" s="17"/>
      <c r="G49" s="1" t="s">
        <v>452</v>
      </c>
      <c r="H49" s="1" t="s">
        <v>452</v>
      </c>
      <c r="I49" s="1" t="s">
        <v>452</v>
      </c>
      <c r="J49" s="1" t="s">
        <v>452</v>
      </c>
      <c r="K49" s="1" t="s">
        <v>452</v>
      </c>
      <c r="L49" s="1" t="s">
        <v>452</v>
      </c>
      <c r="M49" s="1" t="s">
        <v>452</v>
      </c>
      <c r="N49" s="17"/>
      <c r="O49" s="1" t="s">
        <v>453</v>
      </c>
      <c r="P49" s="1" t="s">
        <v>453</v>
      </c>
      <c r="Q49" s="1" t="s">
        <v>453</v>
      </c>
      <c r="R49" s="1" t="s">
        <v>453</v>
      </c>
      <c r="S49" s="1" t="s">
        <v>453</v>
      </c>
      <c r="T49" s="1" t="s">
        <v>453</v>
      </c>
      <c r="U49" s="1" t="s">
        <v>453</v>
      </c>
      <c r="V49" s="1" t="s">
        <v>453</v>
      </c>
      <c r="W49" s="1" t="s">
        <v>453</v>
      </c>
      <c r="X49" s="1" t="s">
        <v>453</v>
      </c>
      <c r="Y49" s="1" t="s">
        <v>453</v>
      </c>
      <c r="Z49" s="1" t="s">
        <v>453</v>
      </c>
      <c r="AA49" s="1" t="s">
        <v>453</v>
      </c>
      <c r="AB49" s="1" t="s">
        <v>453</v>
      </c>
      <c r="AC49" s="1" t="s">
        <v>453</v>
      </c>
      <c r="AD49" s="1" t="s">
        <v>453</v>
      </c>
      <c r="AE49" s="1" t="s">
        <v>453</v>
      </c>
      <c r="AF49" s="1" t="s">
        <v>453</v>
      </c>
      <c r="AG49" s="1" t="s">
        <v>453</v>
      </c>
      <c r="AH49" s="1" t="s">
        <v>453</v>
      </c>
      <c r="AI49" s="1" t="s">
        <v>453</v>
      </c>
      <c r="AJ49" s="1" t="s">
        <v>453</v>
      </c>
      <c r="AK49" s="1" t="s">
        <v>453</v>
      </c>
      <c r="AL49" s="1" t="s">
        <v>453</v>
      </c>
      <c r="AM49" s="1" t="s">
        <v>453</v>
      </c>
      <c r="AN49" s="1" t="s">
        <v>453</v>
      </c>
      <c r="AO49" s="1" t="s">
        <v>453</v>
      </c>
      <c r="AP49" s="1" t="s">
        <v>453</v>
      </c>
      <c r="AQ49" s="1" t="s">
        <v>453</v>
      </c>
      <c r="AR49" s="1" t="s">
        <v>453</v>
      </c>
      <c r="AS49" s="1" t="s">
        <v>453</v>
      </c>
      <c r="AT49" s="1" t="s">
        <v>453</v>
      </c>
      <c r="AU49" s="1" t="s">
        <v>453</v>
      </c>
      <c r="AV49" s="1" t="s">
        <v>453</v>
      </c>
      <c r="AW49" s="1" t="s">
        <v>453</v>
      </c>
      <c r="AX49" s="1" t="s">
        <v>453</v>
      </c>
      <c r="AY49" s="1" t="s">
        <v>453</v>
      </c>
      <c r="AZ49" s="1" t="s">
        <v>453</v>
      </c>
      <c r="BA49" s="1" t="s">
        <v>453</v>
      </c>
      <c r="BB49" s="1" t="s">
        <v>453</v>
      </c>
      <c r="BC49" s="1" t="s">
        <v>453</v>
      </c>
      <c r="BD49" s="1" t="s">
        <v>453</v>
      </c>
      <c r="BE49" s="1" t="s">
        <v>453</v>
      </c>
      <c r="BF49" s="1" t="s">
        <v>453</v>
      </c>
      <c r="BG49" s="1" t="s">
        <v>453</v>
      </c>
      <c r="BH49" s="1" t="s">
        <v>453</v>
      </c>
      <c r="BI49" s="1" t="s">
        <v>453</v>
      </c>
      <c r="BJ49" s="1" t="s">
        <v>453</v>
      </c>
      <c r="BK49" s="1" t="s">
        <v>453</v>
      </c>
      <c r="BL49" s="1" t="s">
        <v>453</v>
      </c>
    </row>
    <row r="50" spans="1:64" s="31" customFormat="1" ht="22.5" customHeight="1" x14ac:dyDescent="0.2">
      <c r="A50" s="28"/>
      <c r="B50" s="4">
        <v>36</v>
      </c>
      <c r="C50" s="30" t="s">
        <v>454</v>
      </c>
      <c r="D50" s="17"/>
      <c r="E50" s="1" t="s">
        <v>206</v>
      </c>
      <c r="F50" s="17"/>
      <c r="G50" s="1" t="s">
        <v>207</v>
      </c>
      <c r="H50" s="1" t="s">
        <v>207</v>
      </c>
      <c r="I50" s="1" t="s">
        <v>206</v>
      </c>
      <c r="J50" s="1" t="s">
        <v>206</v>
      </c>
      <c r="K50" s="1" t="s">
        <v>206</v>
      </c>
      <c r="L50" s="1" t="s">
        <v>206</v>
      </c>
      <c r="M50" s="1" t="s">
        <v>206</v>
      </c>
      <c r="N50" s="17"/>
      <c r="O50" s="1" t="s">
        <v>207</v>
      </c>
      <c r="P50" s="1" t="s">
        <v>206</v>
      </c>
      <c r="Q50" s="1" t="s">
        <v>206</v>
      </c>
      <c r="R50" s="1" t="s">
        <v>206</v>
      </c>
      <c r="S50" s="1" t="s">
        <v>207</v>
      </c>
      <c r="T50" s="1" t="s">
        <v>206</v>
      </c>
      <c r="U50" s="1" t="s">
        <v>206</v>
      </c>
      <c r="V50" s="1" t="s">
        <v>206</v>
      </c>
      <c r="W50" s="1" t="s">
        <v>206</v>
      </c>
      <c r="X50" s="1" t="s">
        <v>206</v>
      </c>
      <c r="Y50" s="1" t="s">
        <v>207</v>
      </c>
      <c r="Z50" s="1" t="s">
        <v>206</v>
      </c>
      <c r="AA50" s="1" t="s">
        <v>206</v>
      </c>
      <c r="AB50" s="1" t="s">
        <v>206</v>
      </c>
      <c r="AC50" s="1" t="s">
        <v>206</v>
      </c>
      <c r="AD50" s="1" t="s">
        <v>206</v>
      </c>
      <c r="AE50" s="1" t="s">
        <v>206</v>
      </c>
      <c r="AF50" s="1" t="s">
        <v>206</v>
      </c>
      <c r="AG50" s="1" t="s">
        <v>206</v>
      </c>
      <c r="AH50" s="1" t="s">
        <v>206</v>
      </c>
      <c r="AI50" s="1" t="s">
        <v>206</v>
      </c>
      <c r="AJ50" s="1" t="s">
        <v>206</v>
      </c>
      <c r="AK50" s="1" t="s">
        <v>206</v>
      </c>
      <c r="AL50" s="1" t="s">
        <v>206</v>
      </c>
      <c r="AM50" s="1" t="s">
        <v>206</v>
      </c>
      <c r="AN50" s="1" t="s">
        <v>206</v>
      </c>
      <c r="AO50" s="1" t="s">
        <v>206</v>
      </c>
      <c r="AP50" s="1" t="s">
        <v>206</v>
      </c>
      <c r="AQ50" s="1" t="s">
        <v>206</v>
      </c>
      <c r="AR50" s="1" t="s">
        <v>206</v>
      </c>
      <c r="AS50" s="1" t="s">
        <v>206</v>
      </c>
      <c r="AT50" s="1" t="s">
        <v>206</v>
      </c>
      <c r="AU50" s="1" t="s">
        <v>206</v>
      </c>
      <c r="AV50" s="1" t="s">
        <v>206</v>
      </c>
      <c r="AW50" s="1" t="s">
        <v>206</v>
      </c>
      <c r="AX50" s="1" t="s">
        <v>206</v>
      </c>
      <c r="AY50" s="1" t="s">
        <v>206</v>
      </c>
      <c r="AZ50" s="1" t="s">
        <v>206</v>
      </c>
      <c r="BA50" s="1" t="s">
        <v>206</v>
      </c>
      <c r="BB50" s="1" t="s">
        <v>206</v>
      </c>
      <c r="BC50" s="1" t="s">
        <v>206</v>
      </c>
      <c r="BD50" s="1" t="s">
        <v>206</v>
      </c>
      <c r="BE50" s="1" t="s">
        <v>206</v>
      </c>
      <c r="BF50" s="1" t="s">
        <v>206</v>
      </c>
      <c r="BG50" s="1" t="s">
        <v>206</v>
      </c>
      <c r="BH50" s="1" t="s">
        <v>206</v>
      </c>
      <c r="BI50" s="1" t="s">
        <v>206</v>
      </c>
      <c r="BJ50" s="1" t="s">
        <v>206</v>
      </c>
      <c r="BK50" s="1" t="s">
        <v>206</v>
      </c>
      <c r="BL50" s="1" t="s">
        <v>206</v>
      </c>
    </row>
    <row r="51" spans="1:64" s="31" customFormat="1" ht="366" customHeight="1" x14ac:dyDescent="0.2">
      <c r="A51" s="28"/>
      <c r="B51" s="4">
        <v>37</v>
      </c>
      <c r="C51" s="30" t="s">
        <v>455</v>
      </c>
      <c r="D51" s="48"/>
      <c r="E51" s="1" t="s">
        <v>272</v>
      </c>
      <c r="F51" s="48"/>
      <c r="G51" s="1" t="s">
        <v>456</v>
      </c>
      <c r="H51" s="1" t="s">
        <v>456</v>
      </c>
      <c r="I51" s="1" t="s">
        <v>272</v>
      </c>
      <c r="J51" s="1" t="s">
        <v>272</v>
      </c>
      <c r="K51" s="1" t="s">
        <v>272</v>
      </c>
      <c r="L51" s="1" t="s">
        <v>272</v>
      </c>
      <c r="M51" s="1" t="s">
        <v>272</v>
      </c>
      <c r="N51" s="48"/>
      <c r="O51" s="1" t="s">
        <v>457</v>
      </c>
      <c r="P51" s="1" t="s">
        <v>272</v>
      </c>
      <c r="Q51" s="1" t="s">
        <v>272</v>
      </c>
      <c r="R51" s="1" t="s">
        <v>272</v>
      </c>
      <c r="S51" s="1" t="s">
        <v>457</v>
      </c>
      <c r="T51" s="1" t="s">
        <v>272</v>
      </c>
      <c r="U51" s="1" t="s">
        <v>272</v>
      </c>
      <c r="V51" s="1" t="s">
        <v>272</v>
      </c>
      <c r="W51" s="1" t="s">
        <v>272</v>
      </c>
      <c r="X51" s="1" t="s">
        <v>272</v>
      </c>
      <c r="Y51" s="1" t="s">
        <v>457</v>
      </c>
      <c r="Z51" s="1" t="s">
        <v>272</v>
      </c>
      <c r="AA51" s="1" t="s">
        <v>272</v>
      </c>
      <c r="AB51" s="1" t="s">
        <v>272</v>
      </c>
      <c r="AC51" s="1" t="s">
        <v>272</v>
      </c>
      <c r="AD51" s="1" t="s">
        <v>272</v>
      </c>
      <c r="AE51" s="1" t="s">
        <v>272</v>
      </c>
      <c r="AF51" s="1" t="s">
        <v>272</v>
      </c>
      <c r="AG51" s="1" t="s">
        <v>272</v>
      </c>
      <c r="AH51" s="1" t="s">
        <v>272</v>
      </c>
      <c r="AI51" s="1" t="s">
        <v>272</v>
      </c>
      <c r="AJ51" s="1" t="s">
        <v>272</v>
      </c>
      <c r="AK51" s="1" t="s">
        <v>272</v>
      </c>
      <c r="AL51" s="1" t="s">
        <v>272</v>
      </c>
      <c r="AM51" s="1" t="s">
        <v>272</v>
      </c>
      <c r="AN51" s="1" t="s">
        <v>272</v>
      </c>
      <c r="AO51" s="1" t="s">
        <v>272</v>
      </c>
      <c r="AP51" s="1" t="s">
        <v>272</v>
      </c>
      <c r="AQ51" s="1" t="s">
        <v>272</v>
      </c>
      <c r="AR51" s="1" t="s">
        <v>272</v>
      </c>
      <c r="AS51" s="1" t="s">
        <v>272</v>
      </c>
      <c r="AT51" s="1" t="s">
        <v>272</v>
      </c>
      <c r="AU51" s="1" t="s">
        <v>272</v>
      </c>
      <c r="AV51" s="1" t="s">
        <v>272</v>
      </c>
      <c r="AW51" s="1" t="s">
        <v>272</v>
      </c>
      <c r="AX51" s="1" t="s">
        <v>272</v>
      </c>
      <c r="AY51" s="1" t="s">
        <v>272</v>
      </c>
      <c r="AZ51" s="1" t="s">
        <v>272</v>
      </c>
      <c r="BA51" s="1" t="s">
        <v>272</v>
      </c>
      <c r="BB51" s="1" t="s">
        <v>272</v>
      </c>
      <c r="BC51" s="1" t="s">
        <v>272</v>
      </c>
      <c r="BD51" s="1" t="s">
        <v>272</v>
      </c>
      <c r="BE51" s="1" t="s">
        <v>272</v>
      </c>
      <c r="BF51" s="1" t="s">
        <v>272</v>
      </c>
      <c r="BG51" s="1" t="s">
        <v>272</v>
      </c>
      <c r="BH51" s="1" t="s">
        <v>272</v>
      </c>
      <c r="BI51" s="1" t="s">
        <v>272</v>
      </c>
      <c r="BJ51" s="1" t="s">
        <v>272</v>
      </c>
      <c r="BK51" s="1" t="s">
        <v>272</v>
      </c>
      <c r="BL51" s="1" t="s">
        <v>272</v>
      </c>
    </row>
    <row r="52" spans="1:64" s="31" customFormat="1" ht="366" customHeight="1" x14ac:dyDescent="0.2">
      <c r="A52" s="28"/>
      <c r="B52" s="4" t="s">
        <v>54</v>
      </c>
      <c r="C52" s="30" t="s">
        <v>273</v>
      </c>
      <c r="D52" s="48"/>
      <c r="E52" s="1" t="s">
        <v>47</v>
      </c>
      <c r="F52" s="48"/>
      <c r="G52" s="10" t="s">
        <v>55</v>
      </c>
      <c r="H52" s="10" t="s">
        <v>56</v>
      </c>
      <c r="I52" s="10" t="s">
        <v>57</v>
      </c>
      <c r="J52" s="10" t="s">
        <v>58</v>
      </c>
      <c r="K52" s="10" t="s">
        <v>59</v>
      </c>
      <c r="L52" s="10" t="s">
        <v>60</v>
      </c>
      <c r="M52" s="10" t="s">
        <v>497</v>
      </c>
      <c r="N52" s="48"/>
      <c r="O52" s="10" t="s">
        <v>61</v>
      </c>
      <c r="P52" s="10" t="s">
        <v>62</v>
      </c>
      <c r="Q52" s="10" t="s">
        <v>63</v>
      </c>
      <c r="R52" s="10" t="s">
        <v>64</v>
      </c>
      <c r="S52" s="10" t="s">
        <v>65</v>
      </c>
      <c r="T52" s="10" t="s">
        <v>66</v>
      </c>
      <c r="U52" s="10" t="s">
        <v>67</v>
      </c>
      <c r="V52" s="1" t="s">
        <v>47</v>
      </c>
      <c r="W52" s="1" t="s">
        <v>47</v>
      </c>
      <c r="X52" s="10" t="s">
        <v>68</v>
      </c>
      <c r="Y52" s="10" t="s">
        <v>69</v>
      </c>
      <c r="Z52" s="10" t="s">
        <v>70</v>
      </c>
      <c r="AA52" s="10" t="s">
        <v>71</v>
      </c>
      <c r="AB52" s="10" t="s">
        <v>72</v>
      </c>
      <c r="AC52" s="10" t="s">
        <v>73</v>
      </c>
      <c r="AD52" s="1" t="s">
        <v>47</v>
      </c>
      <c r="AE52" s="10" t="s">
        <v>74</v>
      </c>
      <c r="AF52" s="10" t="s">
        <v>75</v>
      </c>
      <c r="AG52" s="10" t="s">
        <v>76</v>
      </c>
      <c r="AH52" s="1" t="s">
        <v>47</v>
      </c>
      <c r="AI52" s="10" t="s">
        <v>77</v>
      </c>
      <c r="AJ52" s="1" t="s">
        <v>47</v>
      </c>
      <c r="AK52" s="10" t="s">
        <v>78</v>
      </c>
      <c r="AL52" s="10" t="s">
        <v>79</v>
      </c>
      <c r="AM52" s="10" t="s">
        <v>80</v>
      </c>
      <c r="AN52" s="10" t="s">
        <v>81</v>
      </c>
      <c r="AO52" s="10" t="s">
        <v>82</v>
      </c>
      <c r="AP52" s="10" t="s">
        <v>83</v>
      </c>
      <c r="AQ52" s="1" t="s">
        <v>47</v>
      </c>
      <c r="AR52" s="10" t="s">
        <v>84</v>
      </c>
      <c r="AS52" s="10" t="s">
        <v>85</v>
      </c>
      <c r="AT52" s="10" t="s">
        <v>86</v>
      </c>
      <c r="AU52" s="1" t="s">
        <v>47</v>
      </c>
      <c r="AV52" s="10" t="s">
        <v>87</v>
      </c>
      <c r="AW52" s="10" t="s">
        <v>88</v>
      </c>
      <c r="AX52" s="10" t="s">
        <v>89</v>
      </c>
      <c r="AY52" s="10" t="s">
        <v>90</v>
      </c>
      <c r="AZ52" s="10" t="s">
        <v>91</v>
      </c>
      <c r="BA52" s="10" t="s">
        <v>92</v>
      </c>
      <c r="BB52" s="10" t="s">
        <v>93</v>
      </c>
      <c r="BC52" s="10" t="s">
        <v>94</v>
      </c>
      <c r="BD52" s="10" t="s">
        <v>95</v>
      </c>
      <c r="BE52" s="10" t="s">
        <v>96</v>
      </c>
      <c r="BF52" s="10" t="s">
        <v>97</v>
      </c>
      <c r="BG52" s="1" t="s">
        <v>47</v>
      </c>
      <c r="BH52" s="10" t="s">
        <v>98</v>
      </c>
      <c r="BI52" s="1" t="s">
        <v>47</v>
      </c>
      <c r="BJ52" s="10" t="s">
        <v>99</v>
      </c>
      <c r="BK52" s="10" t="s">
        <v>498</v>
      </c>
      <c r="BL52" s="10" t="s">
        <v>499</v>
      </c>
    </row>
    <row r="53" spans="1:64" s="31" customFormat="1" x14ac:dyDescent="0.2">
      <c r="A53" s="28"/>
      <c r="B53" s="28"/>
      <c r="C53" s="28"/>
      <c r="D53" s="48"/>
      <c r="E53" s="28"/>
      <c r="F53" s="48"/>
      <c r="G53" s="20"/>
      <c r="H53" s="20"/>
      <c r="I53" s="28"/>
      <c r="J53" s="28"/>
      <c r="K53" s="28"/>
      <c r="L53" s="28"/>
      <c r="M53" s="28"/>
      <c r="N53" s="28"/>
      <c r="O53" s="4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row>
    <row r="54" spans="1:64" s="31" customFormat="1" ht="39" customHeight="1" x14ac:dyDescent="0.2">
      <c r="A54" s="28"/>
      <c r="B54" s="97" t="s">
        <v>458</v>
      </c>
      <c r="C54" s="97"/>
      <c r="D54" s="48"/>
      <c r="E54" s="28"/>
      <c r="F54" s="48"/>
      <c r="G54" s="28"/>
      <c r="H54" s="28"/>
      <c r="I54" s="28"/>
      <c r="J54" s="28"/>
      <c r="K54" s="28"/>
      <c r="L54" s="28"/>
      <c r="M54" s="28"/>
      <c r="N54" s="28"/>
      <c r="O54" s="4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row>
    <row r="55" spans="1:64" s="31" customFormat="1" ht="63.75" x14ac:dyDescent="0.2">
      <c r="A55" s="28"/>
      <c r="B55" s="11" t="s">
        <v>100</v>
      </c>
      <c r="C55" s="11" t="s">
        <v>459</v>
      </c>
      <c r="D55" s="49"/>
      <c r="E55" s="28"/>
      <c r="F55" s="48"/>
      <c r="G55" s="28"/>
      <c r="H55" s="28"/>
      <c r="I55" s="28"/>
      <c r="J55" s="28"/>
      <c r="K55" s="28"/>
      <c r="L55" s="28"/>
      <c r="M55" s="28"/>
      <c r="N55" s="28"/>
      <c r="O55" s="49"/>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row>
    <row r="56" spans="1:64" s="21" customFormat="1" ht="76.5" x14ac:dyDescent="0.2">
      <c r="A56" s="20"/>
      <c r="B56" s="11" t="s">
        <v>101</v>
      </c>
      <c r="C56" s="11" t="s">
        <v>460</v>
      </c>
      <c r="D56" s="49"/>
      <c r="E56" s="28"/>
      <c r="F56" s="48"/>
      <c r="G56" s="20"/>
      <c r="H56" s="20"/>
      <c r="I56" s="20"/>
      <c r="J56" s="20"/>
      <c r="K56" s="20"/>
      <c r="L56" s="20"/>
      <c r="M56" s="20"/>
      <c r="N56" s="28"/>
      <c r="O56" s="49"/>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row>
    <row r="57" spans="1:64" s="21" customFormat="1" ht="63.75" x14ac:dyDescent="0.2">
      <c r="A57" s="20"/>
      <c r="B57" s="11" t="s">
        <v>102</v>
      </c>
      <c r="C57" s="11" t="s">
        <v>461</v>
      </c>
      <c r="D57" s="49"/>
      <c r="E57" s="28"/>
      <c r="F57" s="48"/>
      <c r="G57" s="20"/>
      <c r="H57" s="20"/>
      <c r="I57" s="20"/>
      <c r="J57" s="20"/>
      <c r="K57" s="20"/>
      <c r="L57" s="20"/>
      <c r="M57" s="20"/>
      <c r="N57" s="28"/>
      <c r="O57" s="49"/>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row>
    <row r="58" spans="1:64" s="21" customFormat="1" ht="63.75" x14ac:dyDescent="0.2">
      <c r="A58" s="20"/>
      <c r="B58" s="11" t="s">
        <v>103</v>
      </c>
      <c r="C58" s="11" t="s">
        <v>462</v>
      </c>
      <c r="D58" s="49"/>
      <c r="E58" s="20"/>
      <c r="F58" s="48"/>
      <c r="G58" s="20"/>
      <c r="H58" s="20"/>
      <c r="I58" s="20"/>
      <c r="J58" s="20"/>
      <c r="K58" s="20"/>
      <c r="L58" s="20"/>
      <c r="M58" s="20"/>
      <c r="N58" s="28"/>
      <c r="O58" s="49"/>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row>
    <row r="59" spans="1:64" s="21" customFormat="1" ht="89.25" x14ac:dyDescent="0.2">
      <c r="A59" s="20"/>
      <c r="B59" s="11" t="s">
        <v>104</v>
      </c>
      <c r="C59" s="11" t="s">
        <v>463</v>
      </c>
      <c r="D59" s="49"/>
      <c r="E59" s="20"/>
      <c r="F59" s="48"/>
      <c r="G59" s="20"/>
      <c r="H59" s="20"/>
      <c r="I59" s="20"/>
      <c r="J59" s="20"/>
      <c r="K59" s="20"/>
      <c r="L59" s="20"/>
      <c r="M59" s="20"/>
      <c r="N59" s="28"/>
      <c r="O59" s="49"/>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row>
    <row r="60" spans="1:64" s="21" customFormat="1" ht="51" x14ac:dyDescent="0.2">
      <c r="A60" s="20"/>
      <c r="B60" s="11" t="s">
        <v>105</v>
      </c>
      <c r="C60" s="11" t="s">
        <v>464</v>
      </c>
      <c r="D60" s="49"/>
      <c r="E60" s="20"/>
      <c r="F60" s="48"/>
      <c r="G60" s="20"/>
      <c r="H60" s="20"/>
      <c r="I60" s="20"/>
      <c r="J60" s="20"/>
      <c r="K60" s="20"/>
      <c r="L60" s="20"/>
      <c r="M60" s="20"/>
      <c r="N60" s="28"/>
      <c r="O60" s="49"/>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row>
    <row r="61" spans="1:64" s="21" customFormat="1" ht="165.75" x14ac:dyDescent="0.2">
      <c r="A61" s="20"/>
      <c r="B61" s="11" t="s">
        <v>106</v>
      </c>
      <c r="C61" s="11" t="s">
        <v>465</v>
      </c>
      <c r="D61" s="49"/>
      <c r="E61" s="20"/>
      <c r="F61" s="48"/>
      <c r="G61" s="20"/>
      <c r="H61" s="20"/>
      <c r="I61" s="20"/>
      <c r="J61" s="20"/>
      <c r="K61" s="20"/>
      <c r="L61" s="20"/>
      <c r="M61" s="20"/>
      <c r="N61" s="28"/>
      <c r="O61" s="49"/>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row>
    <row r="62" spans="1:64" x14ac:dyDescent="0.2">
      <c r="A62" s="19"/>
      <c r="B62" s="19"/>
      <c r="C62" s="19"/>
      <c r="D62" s="50"/>
      <c r="E62" s="19"/>
      <c r="F62" s="88"/>
      <c r="G62" s="19"/>
      <c r="H62" s="19"/>
      <c r="I62" s="19"/>
      <c r="J62" s="19"/>
      <c r="K62" s="19"/>
      <c r="L62" s="19"/>
      <c r="M62" s="19"/>
      <c r="N62" s="86"/>
      <c r="O62" s="50"/>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row>
    <row r="63" spans="1:64" x14ac:dyDescent="0.2">
      <c r="A63" s="19"/>
      <c r="B63" s="19"/>
      <c r="C63" s="19"/>
      <c r="D63" s="50"/>
      <c r="E63" s="19"/>
      <c r="F63" s="88"/>
      <c r="G63" s="19"/>
      <c r="H63" s="19"/>
      <c r="I63" s="19"/>
      <c r="J63" s="19"/>
      <c r="K63" s="19"/>
      <c r="L63" s="19"/>
      <c r="M63" s="19"/>
      <c r="N63" s="86"/>
      <c r="O63" s="50"/>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row>
    <row r="64" spans="1:64" ht="15" x14ac:dyDescent="0.25">
      <c r="A64" s="19"/>
      <c r="B64" s="12" t="s">
        <v>466</v>
      </c>
      <c r="C64" s="19"/>
      <c r="D64" s="50"/>
      <c r="E64" s="19"/>
      <c r="F64" s="88"/>
      <c r="G64" s="19"/>
      <c r="H64" s="19"/>
      <c r="I64" s="19"/>
      <c r="J64" s="19"/>
      <c r="K64" s="19"/>
      <c r="L64" s="19"/>
      <c r="M64" s="19"/>
      <c r="N64" s="86"/>
      <c r="O64" s="50"/>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row>
  </sheetData>
  <mergeCells count="5">
    <mergeCell ref="B1:C3"/>
    <mergeCell ref="B10:C10"/>
    <mergeCell ref="B16:B17"/>
    <mergeCell ref="B27:C27"/>
    <mergeCell ref="B54:C54"/>
  </mergeCells>
  <hyperlinks>
    <hyperlink ref="G52" r:id="rId1"/>
    <hyperlink ref="H52" r:id="rId2"/>
    <hyperlink ref="I52" r:id="rId3"/>
    <hyperlink ref="J52" r:id="rId4"/>
    <hyperlink ref="K52" r:id="rId5"/>
    <hyperlink ref="L52" r:id="rId6"/>
    <hyperlink ref="P52" r:id="rId7"/>
    <hyperlink ref="Q52" r:id="rId8"/>
    <hyperlink ref="S52" r:id="rId9"/>
    <hyperlink ref="T52" r:id="rId10"/>
    <hyperlink ref="X52" r:id="rId11"/>
    <hyperlink ref="Z52" r:id="rId12"/>
    <hyperlink ref="AA52" r:id="rId13"/>
    <hyperlink ref="AB52" r:id="rId14"/>
    <hyperlink ref="AF52" r:id="rId15"/>
    <hyperlink ref="AL52" r:id="rId16"/>
    <hyperlink ref="AN52" r:id="rId17"/>
    <hyperlink ref="AP52" r:id="rId18"/>
    <hyperlink ref="AR52" r:id="rId19"/>
    <hyperlink ref="AT52" r:id="rId20"/>
    <hyperlink ref="AS52" r:id="rId21"/>
    <hyperlink ref="AV52" r:id="rId22"/>
    <hyperlink ref="AW52" r:id="rId23"/>
    <hyperlink ref="AY52" r:id="rId24"/>
    <hyperlink ref="AZ52" r:id="rId25"/>
    <hyperlink ref="BA52" r:id="rId26"/>
    <hyperlink ref="BB52" r:id="rId27"/>
    <hyperlink ref="BC52" r:id="rId28"/>
    <hyperlink ref="BD52" r:id="rId29"/>
    <hyperlink ref="BE52" r:id="rId30"/>
    <hyperlink ref="BF52" r:id="rId31"/>
    <hyperlink ref="AX52" r:id="rId32"/>
    <hyperlink ref="R52" r:id="rId33"/>
    <hyperlink ref="U52" r:id="rId34"/>
    <hyperlink ref="Y52" r:id="rId35"/>
    <hyperlink ref="AC52" r:id="rId36"/>
    <hyperlink ref="AE52" r:id="rId37"/>
    <hyperlink ref="AG52" r:id="rId38"/>
    <hyperlink ref="AI52" r:id="rId39"/>
    <hyperlink ref="AK52" r:id="rId40"/>
    <hyperlink ref="AM52" r:id="rId41"/>
    <hyperlink ref="AO52" r:id="rId42"/>
    <hyperlink ref="BH52" r:id="rId43"/>
    <hyperlink ref="BJ52" r:id="rId44"/>
    <hyperlink ref="BK52" r:id="rId45"/>
  </hyperlinks>
  <pageMargins left="0.70866141732283472" right="0.70866141732283472" top="0.74803149606299213" bottom="0.74803149606299213" header="0.31496062992125984" footer="0.31496062992125984"/>
  <pageSetup paperSize="8" scale="55" fitToWidth="15" orientation="landscape" r:id="rId46"/>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'C:\Users\POUGOMF\AppData\Local\Microsoft\Windows\Temporary Internet Files\Content.Outlook\4KCYQ1OE\[CET 1 -Nouvelle maquette tableau dette sub P3 et  P4_T3 v3.xlsb]Source menu déroulant'!#REF!</xm:f>
          </x14:formula1>
          <xm:sqref>F34 N34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53"/>
  <sheetViews>
    <sheetView showGridLines="0" zoomScale="70" zoomScaleNormal="70" workbookViewId="0">
      <pane xSplit="3" ySplit="7" topLeftCell="D8" activePane="bottomRight" state="frozen"/>
      <selection activeCell="H27" sqref="H27"/>
      <selection pane="topRight" activeCell="H27" sqref="H27"/>
      <selection pane="bottomLeft" activeCell="H27" sqref="H27"/>
      <selection pane="bottomRight" activeCell="BP7" sqref="D7:BP7"/>
    </sheetView>
  </sheetViews>
  <sheetFormatPr baseColWidth="10" defaultColWidth="9.140625" defaultRowHeight="15" x14ac:dyDescent="0.25"/>
  <cols>
    <col min="1" max="1" width="5.42578125" style="54" customWidth="1"/>
    <col min="2" max="2" width="9.140625" style="54"/>
    <col min="3" max="3" width="62.7109375" style="53" customWidth="1"/>
    <col min="4" max="66" width="40.7109375" style="54" customWidth="1"/>
    <col min="67" max="68" width="41.28515625" style="54" customWidth="1"/>
    <col min="69" max="69" width="9.140625" style="54"/>
    <col min="70" max="70" width="16.85546875" style="54" bestFit="1" customWidth="1"/>
    <col min="71" max="16384" width="9.140625" style="54"/>
  </cols>
  <sheetData>
    <row r="1" spans="2:71" ht="15.75" x14ac:dyDescent="0.25">
      <c r="B1" s="52" t="s">
        <v>107</v>
      </c>
    </row>
    <row r="2" spans="2:71" ht="15.75" x14ac:dyDescent="0.25">
      <c r="B2" s="52" t="s">
        <v>108</v>
      </c>
    </row>
    <row r="3" spans="2:71" ht="15.75" x14ac:dyDescent="0.25">
      <c r="B3" s="55" t="s">
        <v>109</v>
      </c>
      <c r="C3" s="56">
        <v>44742</v>
      </c>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8"/>
      <c r="AO3" s="58"/>
      <c r="AP3" s="58"/>
      <c r="AQ3" s="58"/>
      <c r="AR3" s="58"/>
      <c r="AS3" s="58"/>
      <c r="AT3" s="58"/>
      <c r="AU3" s="58"/>
      <c r="AV3" s="58"/>
      <c r="AW3" s="58"/>
      <c r="AX3" s="58"/>
      <c r="AY3" s="58"/>
      <c r="AZ3" s="58"/>
      <c r="BA3" s="58"/>
      <c r="BB3" s="58"/>
      <c r="BC3" s="58"/>
      <c r="BD3" s="58"/>
      <c r="BE3" s="58"/>
      <c r="BF3" s="58"/>
      <c r="BG3" s="58"/>
      <c r="BH3" s="58"/>
      <c r="BI3" s="58"/>
      <c r="BJ3" s="58"/>
      <c r="BK3" s="58"/>
      <c r="BL3" s="58"/>
    </row>
    <row r="4" spans="2:71" x14ac:dyDescent="0.25">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R4" s="57"/>
    </row>
    <row r="5" spans="2:71" x14ac:dyDescent="0.25">
      <c r="B5" s="60" t="s">
        <v>110</v>
      </c>
      <c r="C5" s="61" t="s">
        <v>111</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row>
    <row r="6" spans="2:71" s="66" customFormat="1" x14ac:dyDescent="0.25">
      <c r="B6" s="63">
        <v>1</v>
      </c>
      <c r="C6" s="64" t="s">
        <v>112</v>
      </c>
      <c r="D6" s="65" t="s">
        <v>469</v>
      </c>
      <c r="E6" s="65" t="s">
        <v>469</v>
      </c>
      <c r="F6" s="65" t="s">
        <v>469</v>
      </c>
      <c r="G6" s="65" t="s">
        <v>469</v>
      </c>
      <c r="H6" s="65" t="s">
        <v>469</v>
      </c>
      <c r="I6" s="65" t="s">
        <v>469</v>
      </c>
      <c r="J6" s="65" t="s">
        <v>469</v>
      </c>
      <c r="K6" s="65" t="s">
        <v>469</v>
      </c>
      <c r="L6" s="65" t="s">
        <v>469</v>
      </c>
      <c r="M6" s="65" t="s">
        <v>469</v>
      </c>
      <c r="N6" s="65" t="s">
        <v>469</v>
      </c>
      <c r="O6" s="65" t="s">
        <v>469</v>
      </c>
      <c r="P6" s="65" t="s">
        <v>469</v>
      </c>
      <c r="Q6" s="65" t="s">
        <v>469</v>
      </c>
      <c r="R6" s="65" t="s">
        <v>469</v>
      </c>
      <c r="S6" s="65" t="s">
        <v>469</v>
      </c>
      <c r="T6" s="65" t="s">
        <v>469</v>
      </c>
      <c r="U6" s="65" t="s">
        <v>469</v>
      </c>
      <c r="V6" s="65" t="s">
        <v>469</v>
      </c>
      <c r="W6" s="65" t="s">
        <v>469</v>
      </c>
      <c r="X6" s="65" t="s">
        <v>469</v>
      </c>
      <c r="Y6" s="65" t="s">
        <v>469</v>
      </c>
      <c r="Z6" s="65" t="s">
        <v>469</v>
      </c>
      <c r="AA6" s="65" t="s">
        <v>469</v>
      </c>
      <c r="AB6" s="65" t="s">
        <v>469</v>
      </c>
      <c r="AC6" s="65" t="s">
        <v>469</v>
      </c>
      <c r="AD6" s="65" t="s">
        <v>469</v>
      </c>
      <c r="AE6" s="65" t="s">
        <v>469</v>
      </c>
      <c r="AF6" s="65" t="s">
        <v>469</v>
      </c>
      <c r="AG6" s="65" t="s">
        <v>469</v>
      </c>
      <c r="AH6" s="65" t="s">
        <v>469</v>
      </c>
      <c r="AI6" s="65" t="s">
        <v>469</v>
      </c>
      <c r="AJ6" s="65" t="s">
        <v>469</v>
      </c>
      <c r="AK6" s="65" t="s">
        <v>469</v>
      </c>
      <c r="AL6" s="65" t="s">
        <v>469</v>
      </c>
      <c r="AM6" s="65" t="s">
        <v>469</v>
      </c>
      <c r="AN6" s="65" t="s">
        <v>469</v>
      </c>
      <c r="AO6" s="65" t="s">
        <v>469</v>
      </c>
      <c r="AP6" s="65" t="s">
        <v>469</v>
      </c>
      <c r="AQ6" s="65" t="s">
        <v>469</v>
      </c>
      <c r="AR6" s="65" t="s">
        <v>469</v>
      </c>
      <c r="AS6" s="65" t="s">
        <v>469</v>
      </c>
      <c r="AT6" s="65" t="s">
        <v>469</v>
      </c>
      <c r="AU6" s="65" t="s">
        <v>469</v>
      </c>
      <c r="AV6" s="65" t="s">
        <v>469</v>
      </c>
      <c r="AW6" s="65" t="s">
        <v>469</v>
      </c>
      <c r="AX6" s="65" t="s">
        <v>469</v>
      </c>
      <c r="AY6" s="65" t="s">
        <v>469</v>
      </c>
      <c r="AZ6" s="65" t="s">
        <v>469</v>
      </c>
      <c r="BA6" s="65" t="s">
        <v>469</v>
      </c>
      <c r="BB6" s="65" t="s">
        <v>469</v>
      </c>
      <c r="BC6" s="65" t="s">
        <v>469</v>
      </c>
      <c r="BD6" s="65" t="s">
        <v>469</v>
      </c>
      <c r="BE6" s="65" t="s">
        <v>469</v>
      </c>
      <c r="BF6" s="65" t="s">
        <v>469</v>
      </c>
      <c r="BG6" s="65" t="s">
        <v>469</v>
      </c>
      <c r="BH6" s="65" t="s">
        <v>469</v>
      </c>
      <c r="BI6" s="65" t="s">
        <v>469</v>
      </c>
      <c r="BJ6" s="65" t="s">
        <v>469</v>
      </c>
      <c r="BK6" s="65" t="s">
        <v>469</v>
      </c>
      <c r="BL6" s="65" t="s">
        <v>469</v>
      </c>
      <c r="BM6" s="65" t="s">
        <v>469</v>
      </c>
      <c r="BN6" s="65" t="s">
        <v>469</v>
      </c>
      <c r="BO6" s="65" t="s">
        <v>469</v>
      </c>
      <c r="BP6" s="65" t="s">
        <v>469</v>
      </c>
    </row>
    <row r="7" spans="2:71" s="67" customFormat="1" x14ac:dyDescent="0.25">
      <c r="B7" s="63">
        <v>2</v>
      </c>
      <c r="C7" s="64" t="s">
        <v>44</v>
      </c>
      <c r="D7" s="65" t="s">
        <v>113</v>
      </c>
      <c r="E7" s="65" t="s">
        <v>114</v>
      </c>
      <c r="F7" s="65" t="s">
        <v>115</v>
      </c>
      <c r="G7" s="65" t="s">
        <v>116</v>
      </c>
      <c r="H7" s="65" t="s">
        <v>117</v>
      </c>
      <c r="I7" s="65" t="s">
        <v>118</v>
      </c>
      <c r="J7" s="65" t="s">
        <v>119</v>
      </c>
      <c r="K7" s="65" t="s">
        <v>120</v>
      </c>
      <c r="L7" s="65" t="s">
        <v>121</v>
      </c>
      <c r="M7" s="65" t="s">
        <v>122</v>
      </c>
      <c r="N7" s="65" t="s">
        <v>123</v>
      </c>
      <c r="O7" s="65" t="s">
        <v>124</v>
      </c>
      <c r="P7" s="65" t="s">
        <v>125</v>
      </c>
      <c r="Q7" s="65" t="s">
        <v>126</v>
      </c>
      <c r="R7" s="65" t="s">
        <v>127</v>
      </c>
      <c r="S7" s="65" t="s">
        <v>128</v>
      </c>
      <c r="T7" s="65" t="s">
        <v>129</v>
      </c>
      <c r="U7" s="65" t="s">
        <v>130</v>
      </c>
      <c r="V7" s="65" t="s">
        <v>131</v>
      </c>
      <c r="W7" s="65" t="s">
        <v>132</v>
      </c>
      <c r="X7" s="65" t="s">
        <v>133</v>
      </c>
      <c r="Y7" s="65" t="s">
        <v>134</v>
      </c>
      <c r="Z7" s="65" t="s">
        <v>135</v>
      </c>
      <c r="AA7" s="65" t="s">
        <v>136</v>
      </c>
      <c r="AB7" s="65" t="s">
        <v>137</v>
      </c>
      <c r="AC7" s="65" t="s">
        <v>138</v>
      </c>
      <c r="AD7" s="65" t="s">
        <v>139</v>
      </c>
      <c r="AE7" s="65" t="s">
        <v>140</v>
      </c>
      <c r="AF7" s="65" t="s">
        <v>141</v>
      </c>
      <c r="AG7" s="65" t="s">
        <v>142</v>
      </c>
      <c r="AH7" s="65" t="s">
        <v>143</v>
      </c>
      <c r="AI7" s="65" t="s">
        <v>144</v>
      </c>
      <c r="AJ7" s="65" t="s">
        <v>145</v>
      </c>
      <c r="AK7" s="65" t="s">
        <v>146</v>
      </c>
      <c r="AL7" s="65" t="s">
        <v>147</v>
      </c>
      <c r="AM7" s="65" t="s">
        <v>148</v>
      </c>
      <c r="AN7" s="65" t="s">
        <v>149</v>
      </c>
      <c r="AO7" s="65" t="s">
        <v>150</v>
      </c>
      <c r="AP7" s="65" t="s">
        <v>151</v>
      </c>
      <c r="AQ7" s="65" t="s">
        <v>152</v>
      </c>
      <c r="AR7" s="65" t="s">
        <v>153</v>
      </c>
      <c r="AS7" s="65" t="s">
        <v>154</v>
      </c>
      <c r="AT7" s="65" t="s">
        <v>155</v>
      </c>
      <c r="AU7" s="65" t="s">
        <v>156</v>
      </c>
      <c r="AV7" s="65" t="s">
        <v>157</v>
      </c>
      <c r="AW7" s="65" t="s">
        <v>158</v>
      </c>
      <c r="AX7" s="65" t="s">
        <v>159</v>
      </c>
      <c r="AY7" s="65" t="s">
        <v>160</v>
      </c>
      <c r="AZ7" s="65" t="s">
        <v>161</v>
      </c>
      <c r="BA7" s="65" t="s">
        <v>162</v>
      </c>
      <c r="BB7" s="65" t="s">
        <v>163</v>
      </c>
      <c r="BC7" s="65" t="s">
        <v>164</v>
      </c>
      <c r="BD7" s="65" t="s">
        <v>165</v>
      </c>
      <c r="BE7" s="65" t="s">
        <v>166</v>
      </c>
      <c r="BF7" s="65" t="s">
        <v>167</v>
      </c>
      <c r="BG7" s="65" t="s">
        <v>168</v>
      </c>
      <c r="BH7" s="65" t="s">
        <v>169</v>
      </c>
      <c r="BI7" s="65" t="s">
        <v>170</v>
      </c>
      <c r="BJ7" s="65" t="s">
        <v>171</v>
      </c>
      <c r="BK7" s="65" t="s">
        <v>500</v>
      </c>
      <c r="BL7" s="65" t="s">
        <v>501</v>
      </c>
      <c r="BM7" s="65" t="s">
        <v>502</v>
      </c>
      <c r="BN7" s="65" t="s">
        <v>503</v>
      </c>
      <c r="BO7" s="65" t="s">
        <v>504</v>
      </c>
      <c r="BP7" s="65" t="s">
        <v>505</v>
      </c>
    </row>
    <row r="8" spans="2:71" s="67" customFormat="1" x14ac:dyDescent="0.25">
      <c r="B8" s="63" t="s">
        <v>45</v>
      </c>
      <c r="C8" s="64" t="s">
        <v>172</v>
      </c>
      <c r="D8" s="65" t="s">
        <v>173</v>
      </c>
      <c r="E8" s="65" t="s">
        <v>173</v>
      </c>
      <c r="F8" s="65" t="s">
        <v>173</v>
      </c>
      <c r="G8" s="65" t="s">
        <v>173</v>
      </c>
      <c r="H8" s="65" t="s">
        <v>173</v>
      </c>
      <c r="I8" s="65" t="s">
        <v>173</v>
      </c>
      <c r="J8" s="65" t="s">
        <v>174</v>
      </c>
      <c r="K8" s="65" t="s">
        <v>173</v>
      </c>
      <c r="L8" s="65" t="s">
        <v>173</v>
      </c>
      <c r="M8" s="65" t="s">
        <v>173</v>
      </c>
      <c r="N8" s="65" t="s">
        <v>173</v>
      </c>
      <c r="O8" s="65" t="s">
        <v>174</v>
      </c>
      <c r="P8" s="65" t="s">
        <v>174</v>
      </c>
      <c r="Q8" s="65" t="s">
        <v>173</v>
      </c>
      <c r="R8" s="65" t="s">
        <v>173</v>
      </c>
      <c r="S8" s="65" t="s">
        <v>173</v>
      </c>
      <c r="T8" s="65" t="s">
        <v>173</v>
      </c>
      <c r="U8" s="65" t="s">
        <v>173</v>
      </c>
      <c r="V8" s="65" t="s">
        <v>174</v>
      </c>
      <c r="W8" s="65" t="s">
        <v>173</v>
      </c>
      <c r="X8" s="65" t="s">
        <v>173</v>
      </c>
      <c r="Y8" s="65" t="s">
        <v>173</v>
      </c>
      <c r="Z8" s="65" t="s">
        <v>174</v>
      </c>
      <c r="AA8" s="65" t="s">
        <v>173</v>
      </c>
      <c r="AB8" s="65" t="s">
        <v>174</v>
      </c>
      <c r="AC8" s="65" t="s">
        <v>174</v>
      </c>
      <c r="AD8" s="65" t="s">
        <v>174</v>
      </c>
      <c r="AE8" s="65" t="s">
        <v>174</v>
      </c>
      <c r="AF8" s="65" t="s">
        <v>173</v>
      </c>
      <c r="AG8" s="65" t="s">
        <v>173</v>
      </c>
      <c r="AH8" s="65" t="s">
        <v>173</v>
      </c>
      <c r="AI8" s="65" t="s">
        <v>173</v>
      </c>
      <c r="AJ8" s="65" t="s">
        <v>173</v>
      </c>
      <c r="AK8" s="65" t="s">
        <v>173</v>
      </c>
      <c r="AL8" s="65" t="s">
        <v>173</v>
      </c>
      <c r="AM8" s="65" t="s">
        <v>173</v>
      </c>
      <c r="AN8" s="65" t="s">
        <v>173</v>
      </c>
      <c r="AO8" s="65" t="s">
        <v>174</v>
      </c>
      <c r="AP8" s="65" t="s">
        <v>174</v>
      </c>
      <c r="AQ8" s="65" t="s">
        <v>173</v>
      </c>
      <c r="AR8" s="65" t="s">
        <v>173</v>
      </c>
      <c r="AS8" s="65" t="s">
        <v>173</v>
      </c>
      <c r="AT8" s="65" t="s">
        <v>173</v>
      </c>
      <c r="AU8" s="65" t="s">
        <v>173</v>
      </c>
      <c r="AV8" s="65" t="s">
        <v>173</v>
      </c>
      <c r="AW8" s="65" t="s">
        <v>173</v>
      </c>
      <c r="AX8" s="65" t="s">
        <v>173</v>
      </c>
      <c r="AY8" s="65" t="s">
        <v>173</v>
      </c>
      <c r="AZ8" s="65" t="s">
        <v>173</v>
      </c>
      <c r="BA8" s="65" t="s">
        <v>173</v>
      </c>
      <c r="BB8" s="65" t="s">
        <v>173</v>
      </c>
      <c r="BC8" s="65" t="s">
        <v>173</v>
      </c>
      <c r="BD8" s="65" t="s">
        <v>173</v>
      </c>
      <c r="BE8" s="65" t="s">
        <v>173</v>
      </c>
      <c r="BF8" s="65" t="s">
        <v>173</v>
      </c>
      <c r="BG8" s="65" t="s">
        <v>173</v>
      </c>
      <c r="BH8" s="65" t="str">
        <f>IF(VLOOKUP(BH$7,'[3]extract calypso'!$I$2:$AZ$200,22,FALSE)="Public","Public",IF(VLOOKUP(BH$7,'[3]extract calypso'!$I$2:$AZ$200,22,FALSE)="Private","Privé"))</f>
        <v>Public</v>
      </c>
      <c r="BI8" s="65" t="str">
        <f>IF(VLOOKUP(BI$7,'[3]extract calypso'!$I$2:$AZ$200,22,FALSE)="Public","Public",IF(VLOOKUP(BI$7,'[3]extract calypso'!$I$2:$AZ$200,22,FALSE)="Private","Privé"))</f>
        <v>Privé</v>
      </c>
      <c r="BJ8" s="65" t="str">
        <f>IF(VLOOKUP(BJ$7,'[3]extract calypso'!$I$2:$AZ$200,22,FALSE)="Public","Public",IF(VLOOKUP(BJ$7,'[3]extract calypso'!$I$2:$AZ$200,22,FALSE)="Private","Privé"))</f>
        <v>Privé</v>
      </c>
      <c r="BK8" s="65" t="str">
        <f>IF(VLOOKUP(BK$7,'[3]extract calypso'!$I$2:$AZ$200,22,FALSE)="Public","Public",IF(VLOOKUP(BK$7,'[3]extract calypso'!$I$2:$AZ$200,22,FALSE)="Private","Privé"))</f>
        <v>Public</v>
      </c>
      <c r="BL8" s="65" t="str">
        <f>IF(VLOOKUP(BL$7,'[3]extract calypso'!$I$2:$AZ$200,22,FALSE)="Public","Public",IF(VLOOKUP(BL$7,'[3]extract calypso'!$I$2:$AZ$200,22,FALSE)="Private","Privé"))</f>
        <v>Public</v>
      </c>
      <c r="BM8" s="65" t="str">
        <f>IF(VLOOKUP(BM$7,'[3]extract calypso'!$I$2:$AZ$200,22,FALSE)="Public","Public",IF(VLOOKUP(BM$7,'[3]extract calypso'!$I$2:$AZ$200,22,FALSE)="Private","Privé"))</f>
        <v>Privé</v>
      </c>
      <c r="BN8" s="65" t="str">
        <f>IF(VLOOKUP(BN$7,'[3]extract calypso'!$I$2:$AZ$200,22,FALSE)="Public","Public",IF(VLOOKUP(BN$7,'[3]extract calypso'!$I$2:$AZ$200,22,FALSE)="Private","Privé"))</f>
        <v>Privé</v>
      </c>
      <c r="BO8" s="65" t="str">
        <f>IF(VLOOKUP(BO$7,'[3]extract calypso'!$I$2:$AZ$200,22,FALSE)="Public","Public",IF(VLOOKUP(BO$7,'[3]extract calypso'!$I$2:$AZ$200,22,FALSE)="Private","Privé"))</f>
        <v>Public</v>
      </c>
      <c r="BP8" s="65" t="str">
        <f>IF(VLOOKUP(BP$7,'[3]extract calypso'!$I$2:$AZ$200,22,FALSE)="Public","Public",IF(VLOOKUP(BP$7,'[3]extract calypso'!$I$2:$AZ$200,22,FALSE)="Private","Privé"))</f>
        <v>Public</v>
      </c>
    </row>
    <row r="9" spans="2:71" s="66" customFormat="1" ht="25.5" x14ac:dyDescent="0.25">
      <c r="B9" s="63">
        <v>3</v>
      </c>
      <c r="C9" s="64" t="s">
        <v>175</v>
      </c>
      <c r="D9" s="65" t="s">
        <v>176</v>
      </c>
      <c r="E9" s="65" t="s">
        <v>177</v>
      </c>
      <c r="F9" s="65" t="s">
        <v>178</v>
      </c>
      <c r="G9" s="65" t="s">
        <v>179</v>
      </c>
      <c r="H9" s="65" t="s">
        <v>176</v>
      </c>
      <c r="I9" s="65" t="s">
        <v>176</v>
      </c>
      <c r="J9" s="65" t="s">
        <v>176</v>
      </c>
      <c r="K9" s="65" t="s">
        <v>178</v>
      </c>
      <c r="L9" s="65" t="s">
        <v>177</v>
      </c>
      <c r="M9" s="65" t="s">
        <v>178</v>
      </c>
      <c r="N9" s="65" t="s">
        <v>178</v>
      </c>
      <c r="O9" s="65" t="s">
        <v>178</v>
      </c>
      <c r="P9" s="65" t="s">
        <v>178</v>
      </c>
      <c r="Q9" s="65" t="s">
        <v>178</v>
      </c>
      <c r="R9" s="65" t="s">
        <v>176</v>
      </c>
      <c r="S9" s="65" t="s">
        <v>176</v>
      </c>
      <c r="T9" s="65" t="s">
        <v>177</v>
      </c>
      <c r="U9" s="65" t="s">
        <v>177</v>
      </c>
      <c r="V9" s="65" t="s">
        <v>176</v>
      </c>
      <c r="W9" s="65" t="s">
        <v>178</v>
      </c>
      <c r="X9" s="65" t="s">
        <v>179</v>
      </c>
      <c r="Y9" s="65" t="s">
        <v>179</v>
      </c>
      <c r="Z9" s="65" t="s">
        <v>176</v>
      </c>
      <c r="AA9" s="65" t="s">
        <v>178</v>
      </c>
      <c r="AB9" s="65" t="s">
        <v>176</v>
      </c>
      <c r="AC9" s="65" t="s">
        <v>176</v>
      </c>
      <c r="AD9" s="65" t="s">
        <v>176</v>
      </c>
      <c r="AE9" s="65" t="s">
        <v>176</v>
      </c>
      <c r="AF9" s="65" t="s">
        <v>178</v>
      </c>
      <c r="AG9" s="65" t="s">
        <v>176</v>
      </c>
      <c r="AH9" s="65" t="s">
        <v>176</v>
      </c>
      <c r="AI9" s="65" t="s">
        <v>178</v>
      </c>
      <c r="AJ9" s="65" t="s">
        <v>178</v>
      </c>
      <c r="AK9" s="65" t="s">
        <v>176</v>
      </c>
      <c r="AL9" s="65" t="s">
        <v>176</v>
      </c>
      <c r="AM9" s="65" t="s">
        <v>176</v>
      </c>
      <c r="AN9" s="65" t="s">
        <v>176</v>
      </c>
      <c r="AO9" s="65" t="s">
        <v>176</v>
      </c>
      <c r="AP9" s="65" t="s">
        <v>176</v>
      </c>
      <c r="AQ9" s="65" t="s">
        <v>178</v>
      </c>
      <c r="AR9" s="65" t="s">
        <v>176</v>
      </c>
      <c r="AS9" s="65" t="s">
        <v>179</v>
      </c>
      <c r="AT9" s="65" t="s">
        <v>179</v>
      </c>
      <c r="AU9" s="65" t="s">
        <v>178</v>
      </c>
      <c r="AV9" s="65" t="s">
        <v>176</v>
      </c>
      <c r="AW9" s="65" t="s">
        <v>176</v>
      </c>
      <c r="AX9" s="65" t="s">
        <v>178</v>
      </c>
      <c r="AY9" s="65" t="s">
        <v>179</v>
      </c>
      <c r="AZ9" s="65" t="s">
        <v>179</v>
      </c>
      <c r="BA9" s="65" t="s">
        <v>177</v>
      </c>
      <c r="BB9" s="65" t="s">
        <v>178</v>
      </c>
      <c r="BC9" s="65" t="s">
        <v>178</v>
      </c>
      <c r="BD9" s="65" t="s">
        <v>177</v>
      </c>
      <c r="BE9" s="65" t="s">
        <v>178</v>
      </c>
      <c r="BF9" s="65" t="s">
        <v>179</v>
      </c>
      <c r="BG9" s="65" t="s">
        <v>179</v>
      </c>
      <c r="BH9" s="65" t="str">
        <f>IF(VLOOKUP(BH$7,'[3]extract calypso'!$I$2:$AZ$200,9,FALSE)="FR","Droit Français","Droit "&amp;IF(VLOOKUP(BH$7,'[3]extract calypso'!$I$2:$AZ$200,9,FALSE)="GB","Anglais",IF(VLOOKUP(BH$7,'[3]extract calypso'!$I$2:$AZ$200,9,FALSE)="JP","Japonais","New-Yorkais"))&amp;" (Droit Français applicable pour le statut des titres)")</f>
        <v>Droit Français</v>
      </c>
      <c r="BI9" s="65" t="str">
        <f>IF(VLOOKUP(BI$7,'[3]extract calypso'!$I$2:$AZ$200,9,FALSE)="FR","Droit Français","Droit "&amp;IF(VLOOKUP(BI$7,'[3]extract calypso'!$I$2:$AZ$200,9,FALSE)="GB","Anglais",IF(VLOOKUP(BI$7,'[3]extract calypso'!$I$2:$AZ$200,9,FALSE)="JP","Japonais","New-Yorkais"))&amp;" (Droit Français applicable pour le statut des titres)")</f>
        <v>Droit Français</v>
      </c>
      <c r="BJ9" s="65" t="str">
        <f>IF(VLOOKUP(BJ$7,'[3]extract calypso'!$I$2:$AZ$200,9,FALSE)="FR","Droit Français","Droit "&amp;IF(VLOOKUP(BJ$7,'[3]extract calypso'!$I$2:$AZ$200,9,FALSE)="GB","Anglais",IF(VLOOKUP(BJ$7,'[3]extract calypso'!$I$2:$AZ$200,9,FALSE)="JP","Japonais","New-Yorkais"))&amp;" (Droit Français applicable pour le statut des titres)")</f>
        <v>Droit Français</v>
      </c>
      <c r="BK9" s="65" t="str">
        <f>IF(VLOOKUP(BK$7,'[3]extract calypso'!$I$2:$AZ$200,9,FALSE)="FR","Droit Français","Droit "&amp;IF(VLOOKUP(BK$7,'[3]extract calypso'!$I$2:$AZ$200,9,FALSE)="GB","Anglais",IF(VLOOKUP(BK$7,'[3]extract calypso'!$I$2:$AZ$200,9,FALSE)="JP","Japonais","New-Yorkais"))&amp;" (Droit Français applicable pour le statut des titres)")</f>
        <v>Droit Français</v>
      </c>
      <c r="BL9" s="65" t="str">
        <f>IF(VLOOKUP(BL$7,'[3]extract calypso'!$I$2:$AZ$200,9,FALSE)="FR","Droit Français","Droit "&amp;IF(VLOOKUP(BL$7,'[3]extract calypso'!$I$2:$AZ$200,9,FALSE)="GB","Anglais",IF(VLOOKUP(BL$7,'[3]extract calypso'!$I$2:$AZ$200,9,FALSE)="JP","Japonais","New-Yorkais"))&amp;" (Droit Français applicable pour le statut des titres)")</f>
        <v>Droit Français</v>
      </c>
      <c r="BM9" s="65" t="str">
        <f>IF(VLOOKUP(BM$7,'[3]extract calypso'!$I$2:$AZ$200,9,FALSE)="FR","Droit Français","Droit "&amp;IF(VLOOKUP(BM$7,'[3]extract calypso'!$I$2:$AZ$200,9,FALSE)="GB","Anglais",IF(VLOOKUP(BM$7,'[3]extract calypso'!$I$2:$AZ$200,9,FALSE)="JP","Japonais","New-Yorkais"))&amp;" (Droit Français applicable pour le statut des titres)")</f>
        <v>Droit Français</v>
      </c>
      <c r="BN9" s="65" t="str">
        <f>IF(VLOOKUP(BN$7,'[3]extract calypso'!$I$2:$AZ$200,9,FALSE)="FR","Droit Français","Droit "&amp;IF(VLOOKUP(BN$7,'[3]extract calypso'!$I$2:$AZ$200,9,FALSE)="GB","Anglais",IF(VLOOKUP(BN$7,'[3]extract calypso'!$I$2:$AZ$200,9,FALSE)="JP","Japonais","New-Yorkais"))&amp;" (Droit Français applicable pour le statut des titres)")</f>
        <v>Droit Français</v>
      </c>
      <c r="BO9" s="65" t="str">
        <f>IF(VLOOKUP(BO$7,'[3]extract calypso'!$I$2:$AZ$200,9,FALSE)="FR","Droit Français","Droit "&amp;IF(VLOOKUP(BO$7,'[3]extract calypso'!$I$2:$AZ$200,9,FALSE)="GB","Anglais",IF(VLOOKUP(BO$7,'[3]extract calypso'!$I$2:$AZ$200,9,FALSE)="JP","Japonais","New-Yorkais"))&amp;" (Droit Français applicable pour le statut des titres)")</f>
        <v>Droit Français</v>
      </c>
      <c r="BP9" s="65" t="str">
        <f>IF(VLOOKUP(BP$7,'[3]extract calypso'!$I$2:$AZ$200,9,FALSE)="FR","Droit Français","Droit "&amp;IF(VLOOKUP(BP$7,'[3]extract calypso'!$I$2:$AZ$200,9,FALSE)="GB","Anglais",IF(VLOOKUP(BP$7,'[3]extract calypso'!$I$2:$AZ$200,9,FALSE)="JP","Japonais","New-Yorkais"))&amp;" (Droit Français applicable pour le statut des titres)")</f>
        <v>Droit Français</v>
      </c>
      <c r="BS9" s="68"/>
    </row>
    <row r="10" spans="2:71" s="66" customFormat="1" ht="25.5" x14ac:dyDescent="0.25">
      <c r="B10" s="63" t="s">
        <v>46</v>
      </c>
      <c r="C10" s="64" t="s">
        <v>180</v>
      </c>
      <c r="D10" s="65" t="s">
        <v>181</v>
      </c>
      <c r="E10" s="65" t="s">
        <v>181</v>
      </c>
      <c r="F10" s="65" t="s">
        <v>182</v>
      </c>
      <c r="G10" s="65" t="s">
        <v>181</v>
      </c>
      <c r="H10" s="65" t="s">
        <v>181</v>
      </c>
      <c r="I10" s="65" t="s">
        <v>181</v>
      </c>
      <c r="J10" s="65" t="s">
        <v>181</v>
      </c>
      <c r="K10" s="65" t="s">
        <v>182</v>
      </c>
      <c r="L10" s="65" t="s">
        <v>181</v>
      </c>
      <c r="M10" s="65" t="s">
        <v>182</v>
      </c>
      <c r="N10" s="65" t="s">
        <v>182</v>
      </c>
      <c r="O10" s="65" t="s">
        <v>181</v>
      </c>
      <c r="P10" s="65" t="s">
        <v>181</v>
      </c>
      <c r="Q10" s="65" t="s">
        <v>182</v>
      </c>
      <c r="R10" s="65" t="s">
        <v>181</v>
      </c>
      <c r="S10" s="65" t="s">
        <v>181</v>
      </c>
      <c r="T10" s="65" t="s">
        <v>181</v>
      </c>
      <c r="U10" s="65" t="s">
        <v>181</v>
      </c>
      <c r="V10" s="65" t="s">
        <v>181</v>
      </c>
      <c r="W10" s="65" t="s">
        <v>182</v>
      </c>
      <c r="X10" s="65" t="s">
        <v>181</v>
      </c>
      <c r="Y10" s="65" t="s">
        <v>181</v>
      </c>
      <c r="Z10" s="65" t="s">
        <v>181</v>
      </c>
      <c r="AA10" s="65" t="s">
        <v>182</v>
      </c>
      <c r="AB10" s="65" t="s">
        <v>181</v>
      </c>
      <c r="AC10" s="65" t="s">
        <v>181</v>
      </c>
      <c r="AD10" s="65" t="s">
        <v>181</v>
      </c>
      <c r="AE10" s="65" t="s">
        <v>181</v>
      </c>
      <c r="AF10" s="65" t="s">
        <v>182</v>
      </c>
      <c r="AG10" s="65" t="s">
        <v>181</v>
      </c>
      <c r="AH10" s="65" t="s">
        <v>181</v>
      </c>
      <c r="AI10" s="65" t="s">
        <v>182</v>
      </c>
      <c r="AJ10" s="65" t="s">
        <v>182</v>
      </c>
      <c r="AK10" s="65" t="s">
        <v>181</v>
      </c>
      <c r="AL10" s="65" t="s">
        <v>181</v>
      </c>
      <c r="AM10" s="65" t="s">
        <v>181</v>
      </c>
      <c r="AN10" s="65" t="s">
        <v>181</v>
      </c>
      <c r="AO10" s="65" t="s">
        <v>181</v>
      </c>
      <c r="AP10" s="65" t="s">
        <v>181</v>
      </c>
      <c r="AQ10" s="65" t="s">
        <v>182</v>
      </c>
      <c r="AR10" s="65" t="s">
        <v>181</v>
      </c>
      <c r="AS10" s="65" t="s">
        <v>181</v>
      </c>
      <c r="AT10" s="65" t="s">
        <v>181</v>
      </c>
      <c r="AU10" s="65" t="s">
        <v>182</v>
      </c>
      <c r="AV10" s="65" t="s">
        <v>181</v>
      </c>
      <c r="AW10" s="65" t="s">
        <v>181</v>
      </c>
      <c r="AX10" s="65" t="s">
        <v>181</v>
      </c>
      <c r="AY10" s="65" t="s">
        <v>181</v>
      </c>
      <c r="AZ10" s="65" t="s">
        <v>181</v>
      </c>
      <c r="BA10" s="65" t="s">
        <v>181</v>
      </c>
      <c r="BB10" s="65" t="s">
        <v>181</v>
      </c>
      <c r="BC10" s="65" t="s">
        <v>181</v>
      </c>
      <c r="BD10" s="65" t="s">
        <v>181</v>
      </c>
      <c r="BE10" s="65" t="s">
        <v>181</v>
      </c>
      <c r="BF10" s="65" t="s">
        <v>181</v>
      </c>
      <c r="BG10" s="65" t="s">
        <v>181</v>
      </c>
      <c r="BH10" s="65" t="str">
        <f>IF(VLOOKUP(BH$7,'[3]extract calypso'!$I$2:$AZ$200,10,FALSE)="Yes (Contractual recognition of bail-in powers)","OUI",IF(VLOOKUP(BH$7,'[3]extract calypso'!$I$2:$AZ$200,10,FALSE)="No (Contractual recognition of bail-in powers)","NON",))</f>
        <v>OUI</v>
      </c>
      <c r="BI10" s="65" t="str">
        <f>IF(VLOOKUP(BI$7,'[3]extract calypso'!$I$2:$AZ$200,10,FALSE)="Yes (Contractual recognition of bail-in powers)","OUI",IF(VLOOKUP(BI$7,'[3]extract calypso'!$I$2:$AZ$200,10,FALSE)="No (Contractual recognition of bail-in powers)","NON",))</f>
        <v>OUI</v>
      </c>
      <c r="BJ10" s="65" t="str">
        <f>IF(VLOOKUP(BJ$7,'[3]extract calypso'!$I$2:$AZ$200,10,FALSE)="Yes (Contractual recognition of bail-in powers)","OUI",IF(VLOOKUP(BJ$7,'[3]extract calypso'!$I$2:$AZ$200,10,FALSE)="No (Contractual recognition of bail-in powers)","NON",))</f>
        <v>OUI</v>
      </c>
      <c r="BK10" s="65" t="str">
        <f>IF(VLOOKUP(BK$7,'[3]extract calypso'!$I$2:$AZ$200,10,FALSE)="Yes (Contractual recognition of bail-in powers)","OUI",IF(VLOOKUP(BK$7,'[3]extract calypso'!$I$2:$AZ$200,10,FALSE)="No (Contractual recognition of bail-in powers)","NON",))</f>
        <v>OUI</v>
      </c>
      <c r="BL10" s="65" t="str">
        <f>IF(VLOOKUP(BL$7,'[3]extract calypso'!$I$2:$AZ$200,10,FALSE)="Yes (Contractual recognition of bail-in powers)","OUI",IF(VLOOKUP(BL$7,'[3]extract calypso'!$I$2:$AZ$200,10,FALSE)="No (Contractual recognition of bail-in powers)","NON",))</f>
        <v>OUI</v>
      </c>
      <c r="BM10" s="65" t="str">
        <f>IF(VLOOKUP(BM$7,'[3]extract calypso'!$I$2:$AZ$200,10,FALSE)="Yes (Contractual recognition of bail-in powers)","OUI",IF(VLOOKUP(BM$7,'[3]extract calypso'!$I$2:$AZ$200,10,FALSE)="No (Contractual recognition of bail-in powers)","NON",))</f>
        <v>OUI</v>
      </c>
      <c r="BN10" s="65" t="str">
        <f>IF(VLOOKUP(BN$7,'[3]extract calypso'!$I$2:$AZ$200,10,FALSE)="Yes (Contractual recognition of bail-in powers)","OUI",IF(VLOOKUP(BN$7,'[3]extract calypso'!$I$2:$AZ$200,10,FALSE)="No (Contractual recognition of bail-in powers)","NON",))</f>
        <v>OUI</v>
      </c>
      <c r="BO10" s="65" t="str">
        <f>IF(VLOOKUP(BO$7,'[3]extract calypso'!$I$2:$AZ$200,10,FALSE)="Yes (Contractual recognition of bail-in powers)","OUI",IF(VLOOKUP(BO$7,'[3]extract calypso'!$I$2:$AZ$200,10,FALSE)="No (Contractual recognition of bail-in powers)","NON",))</f>
        <v>OUI</v>
      </c>
      <c r="BP10" s="65" t="str">
        <f>IF(VLOOKUP(BP$7,'[3]extract calypso'!$I$2:$AZ$200,10,FALSE)="Yes (Contractual recognition of bail-in powers)","OUI",IF(VLOOKUP(BP$7,'[3]extract calypso'!$I$2:$AZ$200,10,FALSE)="No (Contractual recognition of bail-in powers)","NON",))</f>
        <v>OUI</v>
      </c>
    </row>
    <row r="11" spans="2:71" x14ac:dyDescent="0.25">
      <c r="B11" s="69" t="s">
        <v>183</v>
      </c>
      <c r="C11" s="61"/>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6"/>
    </row>
    <row r="12" spans="2:71" x14ac:dyDescent="0.25">
      <c r="B12" s="63">
        <v>4</v>
      </c>
      <c r="C12" s="64" t="s">
        <v>184</v>
      </c>
      <c r="D12" s="65" t="s">
        <v>185</v>
      </c>
      <c r="E12" s="65" t="s">
        <v>185</v>
      </c>
      <c r="F12" s="65" t="s">
        <v>185</v>
      </c>
      <c r="G12" s="65" t="s">
        <v>185</v>
      </c>
      <c r="H12" s="65" t="s">
        <v>185</v>
      </c>
      <c r="I12" s="65" t="s">
        <v>185</v>
      </c>
      <c r="J12" s="65" t="s">
        <v>185</v>
      </c>
      <c r="K12" s="65" t="s">
        <v>185</v>
      </c>
      <c r="L12" s="65" t="s">
        <v>185</v>
      </c>
      <c r="M12" s="65" t="s">
        <v>185</v>
      </c>
      <c r="N12" s="65" t="s">
        <v>185</v>
      </c>
      <c r="O12" s="65" t="s">
        <v>185</v>
      </c>
      <c r="P12" s="65" t="s">
        <v>185</v>
      </c>
      <c r="Q12" s="65" t="s">
        <v>185</v>
      </c>
      <c r="R12" s="65" t="s">
        <v>185</v>
      </c>
      <c r="S12" s="65" t="s">
        <v>185</v>
      </c>
      <c r="T12" s="65" t="s">
        <v>185</v>
      </c>
      <c r="U12" s="65" t="s">
        <v>185</v>
      </c>
      <c r="V12" s="65" t="s">
        <v>185</v>
      </c>
      <c r="W12" s="65" t="s">
        <v>185</v>
      </c>
      <c r="X12" s="65" t="s">
        <v>185</v>
      </c>
      <c r="Y12" s="65" t="s">
        <v>185</v>
      </c>
      <c r="Z12" s="65" t="s">
        <v>185</v>
      </c>
      <c r="AA12" s="65" t="s">
        <v>185</v>
      </c>
      <c r="AB12" s="65" t="s">
        <v>185</v>
      </c>
      <c r="AC12" s="65" t="s">
        <v>185</v>
      </c>
      <c r="AD12" s="65" t="s">
        <v>185</v>
      </c>
      <c r="AE12" s="65" t="s">
        <v>185</v>
      </c>
      <c r="AF12" s="65" t="s">
        <v>185</v>
      </c>
      <c r="AG12" s="65" t="s">
        <v>185</v>
      </c>
      <c r="AH12" s="65" t="s">
        <v>185</v>
      </c>
      <c r="AI12" s="65" t="s">
        <v>185</v>
      </c>
      <c r="AJ12" s="65" t="s">
        <v>185</v>
      </c>
      <c r="AK12" s="65" t="s">
        <v>185</v>
      </c>
      <c r="AL12" s="65" t="s">
        <v>185</v>
      </c>
      <c r="AM12" s="65" t="s">
        <v>185</v>
      </c>
      <c r="AN12" s="65" t="s">
        <v>185</v>
      </c>
      <c r="AO12" s="65" t="s">
        <v>185</v>
      </c>
      <c r="AP12" s="65" t="s">
        <v>185</v>
      </c>
      <c r="AQ12" s="65" t="s">
        <v>185</v>
      </c>
      <c r="AR12" s="65" t="s">
        <v>185</v>
      </c>
      <c r="AS12" s="65" t="s">
        <v>185</v>
      </c>
      <c r="AT12" s="65" t="s">
        <v>185</v>
      </c>
      <c r="AU12" s="65" t="s">
        <v>185</v>
      </c>
      <c r="AV12" s="65" t="s">
        <v>185</v>
      </c>
      <c r="AW12" s="65" t="s">
        <v>185</v>
      </c>
      <c r="AX12" s="65" t="s">
        <v>185</v>
      </c>
      <c r="AY12" s="65" t="s">
        <v>185</v>
      </c>
      <c r="AZ12" s="65" t="s">
        <v>185</v>
      </c>
      <c r="BA12" s="65" t="s">
        <v>185</v>
      </c>
      <c r="BB12" s="65" t="s">
        <v>185</v>
      </c>
      <c r="BC12" s="65" t="s">
        <v>185</v>
      </c>
      <c r="BD12" s="65" t="s">
        <v>185</v>
      </c>
      <c r="BE12" s="65" t="s">
        <v>185</v>
      </c>
      <c r="BF12" s="65" t="s">
        <v>185</v>
      </c>
      <c r="BG12" s="65" t="s">
        <v>185</v>
      </c>
      <c r="BH12" s="65" t="s">
        <v>185</v>
      </c>
      <c r="BI12" s="65" t="s">
        <v>185</v>
      </c>
      <c r="BJ12" s="65" t="s">
        <v>185</v>
      </c>
      <c r="BK12" s="65" t="s">
        <v>185</v>
      </c>
      <c r="BL12" s="65" t="s">
        <v>185</v>
      </c>
      <c r="BM12" s="65" t="s">
        <v>185</v>
      </c>
      <c r="BN12" s="65" t="s">
        <v>185</v>
      </c>
      <c r="BO12" s="65" t="s">
        <v>185</v>
      </c>
      <c r="BP12" s="65" t="s">
        <v>185</v>
      </c>
      <c r="BQ12" s="66"/>
    </row>
    <row r="13" spans="2:71" x14ac:dyDescent="0.25">
      <c r="B13" s="63">
        <v>5</v>
      </c>
      <c r="C13" s="64" t="s">
        <v>186</v>
      </c>
      <c r="D13" s="65" t="s">
        <v>185</v>
      </c>
      <c r="E13" s="65" t="s">
        <v>185</v>
      </c>
      <c r="F13" s="65" t="s">
        <v>185</v>
      </c>
      <c r="G13" s="65" t="s">
        <v>185</v>
      </c>
      <c r="H13" s="65" t="s">
        <v>185</v>
      </c>
      <c r="I13" s="65" t="s">
        <v>185</v>
      </c>
      <c r="J13" s="65" t="s">
        <v>185</v>
      </c>
      <c r="K13" s="65" t="s">
        <v>185</v>
      </c>
      <c r="L13" s="65" t="s">
        <v>185</v>
      </c>
      <c r="M13" s="65" t="s">
        <v>185</v>
      </c>
      <c r="N13" s="65" t="s">
        <v>185</v>
      </c>
      <c r="O13" s="65" t="s">
        <v>185</v>
      </c>
      <c r="P13" s="65" t="s">
        <v>185</v>
      </c>
      <c r="Q13" s="65" t="s">
        <v>185</v>
      </c>
      <c r="R13" s="65" t="s">
        <v>185</v>
      </c>
      <c r="S13" s="65" t="s">
        <v>185</v>
      </c>
      <c r="T13" s="65" t="s">
        <v>185</v>
      </c>
      <c r="U13" s="65" t="s">
        <v>185</v>
      </c>
      <c r="V13" s="65" t="s">
        <v>185</v>
      </c>
      <c r="W13" s="65" t="s">
        <v>185</v>
      </c>
      <c r="X13" s="65" t="s">
        <v>185</v>
      </c>
      <c r="Y13" s="65" t="s">
        <v>185</v>
      </c>
      <c r="Z13" s="65" t="s">
        <v>185</v>
      </c>
      <c r="AA13" s="65" t="s">
        <v>185</v>
      </c>
      <c r="AB13" s="65" t="s">
        <v>185</v>
      </c>
      <c r="AC13" s="65" t="s">
        <v>185</v>
      </c>
      <c r="AD13" s="65" t="s">
        <v>185</v>
      </c>
      <c r="AE13" s="65" t="s">
        <v>185</v>
      </c>
      <c r="AF13" s="65" t="s">
        <v>185</v>
      </c>
      <c r="AG13" s="65" t="s">
        <v>185</v>
      </c>
      <c r="AH13" s="65" t="s">
        <v>185</v>
      </c>
      <c r="AI13" s="65" t="s">
        <v>185</v>
      </c>
      <c r="AJ13" s="65" t="s">
        <v>185</v>
      </c>
      <c r="AK13" s="65" t="s">
        <v>185</v>
      </c>
      <c r="AL13" s="65" t="s">
        <v>185</v>
      </c>
      <c r="AM13" s="65" t="s">
        <v>185</v>
      </c>
      <c r="AN13" s="65" t="s">
        <v>185</v>
      </c>
      <c r="AO13" s="65" t="s">
        <v>185</v>
      </c>
      <c r="AP13" s="65" t="s">
        <v>185</v>
      </c>
      <c r="AQ13" s="65" t="s">
        <v>185</v>
      </c>
      <c r="AR13" s="65" t="s">
        <v>185</v>
      </c>
      <c r="AS13" s="65" t="s">
        <v>185</v>
      </c>
      <c r="AT13" s="65" t="s">
        <v>185</v>
      </c>
      <c r="AU13" s="65" t="s">
        <v>185</v>
      </c>
      <c r="AV13" s="65" t="s">
        <v>185</v>
      </c>
      <c r="AW13" s="65" t="s">
        <v>185</v>
      </c>
      <c r="AX13" s="65" t="s">
        <v>185</v>
      </c>
      <c r="AY13" s="65" t="s">
        <v>185</v>
      </c>
      <c r="AZ13" s="65" t="s">
        <v>185</v>
      </c>
      <c r="BA13" s="65" t="s">
        <v>185</v>
      </c>
      <c r="BB13" s="65" t="s">
        <v>185</v>
      </c>
      <c r="BC13" s="65" t="s">
        <v>185</v>
      </c>
      <c r="BD13" s="65" t="s">
        <v>185</v>
      </c>
      <c r="BE13" s="65" t="s">
        <v>185</v>
      </c>
      <c r="BF13" s="65" t="s">
        <v>185</v>
      </c>
      <c r="BG13" s="65" t="s">
        <v>185</v>
      </c>
      <c r="BH13" s="65" t="s">
        <v>185</v>
      </c>
      <c r="BI13" s="65" t="s">
        <v>185</v>
      </c>
      <c r="BJ13" s="65" t="s">
        <v>185</v>
      </c>
      <c r="BK13" s="65" t="s">
        <v>185</v>
      </c>
      <c r="BL13" s="65" t="s">
        <v>185</v>
      </c>
      <c r="BM13" s="65" t="s">
        <v>185</v>
      </c>
      <c r="BN13" s="65" t="s">
        <v>185</v>
      </c>
      <c r="BO13" s="65" t="s">
        <v>185</v>
      </c>
      <c r="BP13" s="65" t="s">
        <v>185</v>
      </c>
      <c r="BQ13" s="66"/>
    </row>
    <row r="14" spans="2:71" x14ac:dyDescent="0.25">
      <c r="B14" s="63">
        <v>6</v>
      </c>
      <c r="C14" s="64" t="s">
        <v>187</v>
      </c>
      <c r="D14" s="65" t="s">
        <v>188</v>
      </c>
      <c r="E14" s="65" t="s">
        <v>188</v>
      </c>
      <c r="F14" s="65" t="s">
        <v>188</v>
      </c>
      <c r="G14" s="65" t="s">
        <v>188</v>
      </c>
      <c r="H14" s="65" t="s">
        <v>188</v>
      </c>
      <c r="I14" s="65" t="s">
        <v>188</v>
      </c>
      <c r="J14" s="65" t="s">
        <v>188</v>
      </c>
      <c r="K14" s="65" t="s">
        <v>188</v>
      </c>
      <c r="L14" s="65" t="s">
        <v>188</v>
      </c>
      <c r="M14" s="65" t="s">
        <v>188</v>
      </c>
      <c r="N14" s="65" t="s">
        <v>188</v>
      </c>
      <c r="O14" s="65" t="s">
        <v>188</v>
      </c>
      <c r="P14" s="65" t="s">
        <v>188</v>
      </c>
      <c r="Q14" s="65" t="s">
        <v>188</v>
      </c>
      <c r="R14" s="65" t="s">
        <v>188</v>
      </c>
      <c r="S14" s="65" t="s">
        <v>188</v>
      </c>
      <c r="T14" s="65" t="s">
        <v>188</v>
      </c>
      <c r="U14" s="65" t="s">
        <v>188</v>
      </c>
      <c r="V14" s="65" t="s">
        <v>188</v>
      </c>
      <c r="W14" s="65" t="s">
        <v>188</v>
      </c>
      <c r="X14" s="65" t="s">
        <v>188</v>
      </c>
      <c r="Y14" s="65" t="s">
        <v>188</v>
      </c>
      <c r="Z14" s="65" t="s">
        <v>188</v>
      </c>
      <c r="AA14" s="65" t="s">
        <v>188</v>
      </c>
      <c r="AB14" s="65" t="s">
        <v>188</v>
      </c>
      <c r="AC14" s="65" t="s">
        <v>188</v>
      </c>
      <c r="AD14" s="65" t="s">
        <v>188</v>
      </c>
      <c r="AE14" s="65" t="s">
        <v>188</v>
      </c>
      <c r="AF14" s="65" t="s">
        <v>188</v>
      </c>
      <c r="AG14" s="65" t="s">
        <v>188</v>
      </c>
      <c r="AH14" s="65" t="s">
        <v>188</v>
      </c>
      <c r="AI14" s="65" t="s">
        <v>188</v>
      </c>
      <c r="AJ14" s="65" t="s">
        <v>188</v>
      </c>
      <c r="AK14" s="65" t="s">
        <v>188</v>
      </c>
      <c r="AL14" s="65" t="s">
        <v>188</v>
      </c>
      <c r="AM14" s="65" t="s">
        <v>188</v>
      </c>
      <c r="AN14" s="65" t="s">
        <v>188</v>
      </c>
      <c r="AO14" s="65" t="s">
        <v>188</v>
      </c>
      <c r="AP14" s="65" t="s">
        <v>188</v>
      </c>
      <c r="AQ14" s="65" t="s">
        <v>188</v>
      </c>
      <c r="AR14" s="65" t="s">
        <v>188</v>
      </c>
      <c r="AS14" s="65" t="s">
        <v>188</v>
      </c>
      <c r="AT14" s="65" t="s">
        <v>188</v>
      </c>
      <c r="AU14" s="65" t="s">
        <v>188</v>
      </c>
      <c r="AV14" s="65" t="s">
        <v>188</v>
      </c>
      <c r="AW14" s="65" t="s">
        <v>188</v>
      </c>
      <c r="AX14" s="65" t="s">
        <v>188</v>
      </c>
      <c r="AY14" s="65" t="s">
        <v>188</v>
      </c>
      <c r="AZ14" s="65" t="s">
        <v>188</v>
      </c>
      <c r="BA14" s="65" t="s">
        <v>188</v>
      </c>
      <c r="BB14" s="65" t="s">
        <v>188</v>
      </c>
      <c r="BC14" s="65" t="s">
        <v>188</v>
      </c>
      <c r="BD14" s="65" t="s">
        <v>188</v>
      </c>
      <c r="BE14" s="65" t="s">
        <v>188</v>
      </c>
      <c r="BF14" s="65" t="s">
        <v>188</v>
      </c>
      <c r="BG14" s="65" t="s">
        <v>188</v>
      </c>
      <c r="BH14" s="65" t="s">
        <v>188</v>
      </c>
      <c r="BI14" s="65" t="s">
        <v>188</v>
      </c>
      <c r="BJ14" s="65" t="s">
        <v>188</v>
      </c>
      <c r="BK14" s="65" t="s">
        <v>188</v>
      </c>
      <c r="BL14" s="65" t="s">
        <v>188</v>
      </c>
      <c r="BM14" s="65" t="s">
        <v>188</v>
      </c>
      <c r="BN14" s="65" t="s">
        <v>188</v>
      </c>
      <c r="BO14" s="65" t="s">
        <v>188</v>
      </c>
      <c r="BP14" s="65" t="s">
        <v>188</v>
      </c>
      <c r="BQ14" s="66"/>
    </row>
    <row r="15" spans="2:71" ht="38.25" x14ac:dyDescent="0.25">
      <c r="B15" s="63">
        <v>7</v>
      </c>
      <c r="C15" s="64" t="s">
        <v>189</v>
      </c>
      <c r="D15" s="65" t="s">
        <v>190</v>
      </c>
      <c r="E15" s="65" t="s">
        <v>190</v>
      </c>
      <c r="F15" s="65" t="s">
        <v>190</v>
      </c>
      <c r="G15" s="65" t="s">
        <v>190</v>
      </c>
      <c r="H15" s="65" t="s">
        <v>190</v>
      </c>
      <c r="I15" s="65" t="s">
        <v>190</v>
      </c>
      <c r="J15" s="65" t="s">
        <v>190</v>
      </c>
      <c r="K15" s="65" t="s">
        <v>190</v>
      </c>
      <c r="L15" s="65" t="s">
        <v>190</v>
      </c>
      <c r="M15" s="65" t="s">
        <v>190</v>
      </c>
      <c r="N15" s="65" t="s">
        <v>190</v>
      </c>
      <c r="O15" s="65" t="s">
        <v>190</v>
      </c>
      <c r="P15" s="65" t="s">
        <v>190</v>
      </c>
      <c r="Q15" s="65" t="s">
        <v>190</v>
      </c>
      <c r="R15" s="65" t="s">
        <v>190</v>
      </c>
      <c r="S15" s="65" t="s">
        <v>190</v>
      </c>
      <c r="T15" s="65" t="s">
        <v>190</v>
      </c>
      <c r="U15" s="65" t="s">
        <v>190</v>
      </c>
      <c r="V15" s="65" t="s">
        <v>190</v>
      </c>
      <c r="W15" s="65" t="s">
        <v>190</v>
      </c>
      <c r="X15" s="65" t="s">
        <v>190</v>
      </c>
      <c r="Y15" s="65" t="s">
        <v>190</v>
      </c>
      <c r="Z15" s="65" t="s">
        <v>190</v>
      </c>
      <c r="AA15" s="65" t="s">
        <v>190</v>
      </c>
      <c r="AB15" s="65" t="s">
        <v>190</v>
      </c>
      <c r="AC15" s="65" t="s">
        <v>190</v>
      </c>
      <c r="AD15" s="65" t="s">
        <v>190</v>
      </c>
      <c r="AE15" s="65" t="s">
        <v>190</v>
      </c>
      <c r="AF15" s="65" t="s">
        <v>190</v>
      </c>
      <c r="AG15" s="65" t="s">
        <v>190</v>
      </c>
      <c r="AH15" s="65" t="s">
        <v>190</v>
      </c>
      <c r="AI15" s="65" t="s">
        <v>190</v>
      </c>
      <c r="AJ15" s="65" t="s">
        <v>190</v>
      </c>
      <c r="AK15" s="65" t="s">
        <v>190</v>
      </c>
      <c r="AL15" s="65" t="s">
        <v>190</v>
      </c>
      <c r="AM15" s="65" t="s">
        <v>190</v>
      </c>
      <c r="AN15" s="65" t="s">
        <v>190</v>
      </c>
      <c r="AO15" s="65" t="s">
        <v>190</v>
      </c>
      <c r="AP15" s="65" t="s">
        <v>190</v>
      </c>
      <c r="AQ15" s="65" t="s">
        <v>190</v>
      </c>
      <c r="AR15" s="65" t="s">
        <v>190</v>
      </c>
      <c r="AS15" s="65" t="s">
        <v>190</v>
      </c>
      <c r="AT15" s="65" t="s">
        <v>190</v>
      </c>
      <c r="AU15" s="65" t="s">
        <v>190</v>
      </c>
      <c r="AV15" s="65" t="s">
        <v>190</v>
      </c>
      <c r="AW15" s="65" t="s">
        <v>190</v>
      </c>
      <c r="AX15" s="65" t="s">
        <v>190</v>
      </c>
      <c r="AY15" s="65" t="s">
        <v>190</v>
      </c>
      <c r="AZ15" s="65" t="s">
        <v>190</v>
      </c>
      <c r="BA15" s="65" t="s">
        <v>190</v>
      </c>
      <c r="BB15" s="65" t="s">
        <v>190</v>
      </c>
      <c r="BC15" s="65" t="s">
        <v>190</v>
      </c>
      <c r="BD15" s="65" t="s">
        <v>190</v>
      </c>
      <c r="BE15" s="65" t="s">
        <v>190</v>
      </c>
      <c r="BF15" s="65" t="s">
        <v>190</v>
      </c>
      <c r="BG15" s="65" t="s">
        <v>190</v>
      </c>
      <c r="BH15" s="65" t="s">
        <v>190</v>
      </c>
      <c r="BI15" s="65" t="s">
        <v>190</v>
      </c>
      <c r="BJ15" s="65" t="s">
        <v>190</v>
      </c>
      <c r="BK15" s="65" t="s">
        <v>190</v>
      </c>
      <c r="BL15" s="65" t="s">
        <v>190</v>
      </c>
      <c r="BM15" s="65" t="s">
        <v>190</v>
      </c>
      <c r="BN15" s="65" t="s">
        <v>190</v>
      </c>
      <c r="BO15" s="65" t="s">
        <v>190</v>
      </c>
      <c r="BP15" s="65" t="s">
        <v>190</v>
      </c>
      <c r="BQ15" s="66"/>
    </row>
    <row r="16" spans="2:71" ht="25.5" x14ac:dyDescent="0.25">
      <c r="B16" s="63">
        <v>8</v>
      </c>
      <c r="C16" s="64" t="s">
        <v>191</v>
      </c>
      <c r="D16" s="70" t="s">
        <v>192</v>
      </c>
      <c r="E16" s="70" t="s">
        <v>192</v>
      </c>
      <c r="F16" s="70" t="s">
        <v>192</v>
      </c>
      <c r="G16" s="70" t="s">
        <v>192</v>
      </c>
      <c r="H16" s="70" t="s">
        <v>192</v>
      </c>
      <c r="I16" s="70" t="s">
        <v>192</v>
      </c>
      <c r="J16" s="70" t="s">
        <v>192</v>
      </c>
      <c r="K16" s="70" t="s">
        <v>192</v>
      </c>
      <c r="L16" s="70" t="s">
        <v>192</v>
      </c>
      <c r="M16" s="70" t="s">
        <v>192</v>
      </c>
      <c r="N16" s="70" t="s">
        <v>192</v>
      </c>
      <c r="O16" s="70" t="s">
        <v>192</v>
      </c>
      <c r="P16" s="70" t="s">
        <v>192</v>
      </c>
      <c r="Q16" s="70" t="s">
        <v>192</v>
      </c>
      <c r="R16" s="70" t="s">
        <v>192</v>
      </c>
      <c r="S16" s="70" t="s">
        <v>192</v>
      </c>
      <c r="T16" s="70" t="s">
        <v>192</v>
      </c>
      <c r="U16" s="70" t="s">
        <v>192</v>
      </c>
      <c r="V16" s="70" t="s">
        <v>192</v>
      </c>
      <c r="W16" s="70" t="s">
        <v>192</v>
      </c>
      <c r="X16" s="70" t="s">
        <v>192</v>
      </c>
      <c r="Y16" s="70" t="s">
        <v>192</v>
      </c>
      <c r="Z16" s="70" t="s">
        <v>192</v>
      </c>
      <c r="AA16" s="70" t="s">
        <v>192</v>
      </c>
      <c r="AB16" s="70" t="s">
        <v>192</v>
      </c>
      <c r="AC16" s="70" t="s">
        <v>192</v>
      </c>
      <c r="AD16" s="70" t="s">
        <v>192</v>
      </c>
      <c r="AE16" s="70" t="s">
        <v>192</v>
      </c>
      <c r="AF16" s="70" t="s">
        <v>192</v>
      </c>
      <c r="AG16" s="70" t="s">
        <v>192</v>
      </c>
      <c r="AH16" s="70" t="s">
        <v>192</v>
      </c>
      <c r="AI16" s="70" t="s">
        <v>192</v>
      </c>
      <c r="AJ16" s="70" t="s">
        <v>192</v>
      </c>
      <c r="AK16" s="70" t="s">
        <v>192</v>
      </c>
      <c r="AL16" s="70" t="s">
        <v>192</v>
      </c>
      <c r="AM16" s="70" t="s">
        <v>192</v>
      </c>
      <c r="AN16" s="70" t="s">
        <v>192</v>
      </c>
      <c r="AO16" s="70" t="s">
        <v>192</v>
      </c>
      <c r="AP16" s="70" t="s">
        <v>192</v>
      </c>
      <c r="AQ16" s="70" t="s">
        <v>192</v>
      </c>
      <c r="AR16" s="70" t="s">
        <v>192</v>
      </c>
      <c r="AS16" s="70" t="s">
        <v>192</v>
      </c>
      <c r="AT16" s="70" t="s">
        <v>192</v>
      </c>
      <c r="AU16" s="70" t="s">
        <v>192</v>
      </c>
      <c r="AV16" s="70" t="s">
        <v>192</v>
      </c>
      <c r="AW16" s="70" t="s">
        <v>192</v>
      </c>
      <c r="AX16" s="70" t="s">
        <v>192</v>
      </c>
      <c r="AY16" s="70" t="s">
        <v>192</v>
      </c>
      <c r="AZ16" s="70" t="s">
        <v>192</v>
      </c>
      <c r="BA16" s="70" t="s">
        <v>192</v>
      </c>
      <c r="BB16" s="70" t="s">
        <v>192</v>
      </c>
      <c r="BC16" s="70" t="s">
        <v>192</v>
      </c>
      <c r="BD16" s="70" t="s">
        <v>192</v>
      </c>
      <c r="BE16" s="70" t="s">
        <v>192</v>
      </c>
      <c r="BF16" s="70" t="s">
        <v>192</v>
      </c>
      <c r="BG16" s="70" t="s">
        <v>192</v>
      </c>
      <c r="BH16" s="70" t="s">
        <v>192</v>
      </c>
      <c r="BI16" s="70" t="s">
        <v>192</v>
      </c>
      <c r="BJ16" s="70" t="s">
        <v>192</v>
      </c>
      <c r="BK16" s="70" t="s">
        <v>192</v>
      </c>
      <c r="BL16" s="70" t="s">
        <v>192</v>
      </c>
      <c r="BM16" s="70" t="s">
        <v>192</v>
      </c>
      <c r="BN16" s="70" t="s">
        <v>192</v>
      </c>
      <c r="BO16" s="70" t="s">
        <v>192</v>
      </c>
      <c r="BP16" s="70" t="s">
        <v>192</v>
      </c>
      <c r="BQ16" s="66"/>
    </row>
    <row r="17" spans="1:70" x14ac:dyDescent="0.25">
      <c r="B17" s="98">
        <v>9</v>
      </c>
      <c r="C17" s="64" t="s">
        <v>193</v>
      </c>
      <c r="D17" s="71" t="str">
        <f>FIXED(VLOOKUP(D$7,'[3]extract calypso'!$I$2:$AZ$200,16,FALSE)/10^6,0)&amp;" M "&amp;VLOOKUP(D$7,'[3]extract calypso'!$I$2:$AZ$200,11,FALSE)</f>
        <v>1 500 M EUR</v>
      </c>
      <c r="E17" s="71" t="str">
        <f>FIXED(VLOOKUP(E$7,'[3]extract calypso'!$I$2:$AZ$200,16,FALSE)/10^6,0)&amp;" M "&amp;VLOOKUP(E$7,'[3]extract calypso'!$I$2:$AZ$200,11,FALSE)</f>
        <v>1 000 M USD</v>
      </c>
      <c r="F17" s="71" t="str">
        <f>FIXED(VLOOKUP(F$7,'[3]extract calypso'!$I$2:$AZ$200,16,FALSE)/10^6,0)&amp;" M "&amp;VLOOKUP(F$7,'[3]extract calypso'!$I$2:$AZ$200,11,FALSE)</f>
        <v>120 M EUR</v>
      </c>
      <c r="G17" s="71" t="str">
        <f>FIXED(VLOOKUP(G$7,'[3]extract calypso'!$I$2:$AZ$200,16,FALSE)/10^6,0)&amp;" M "&amp;VLOOKUP(G$7,'[3]extract calypso'!$I$2:$AZ$200,11,FALSE)</f>
        <v>61 800 M JPY</v>
      </c>
      <c r="H17" s="71" t="str">
        <f>FIXED(VLOOKUP(H$7,'[3]extract calypso'!$I$2:$AZ$200,16,FALSE)/10^6,0)&amp;" M "&amp;VLOOKUP(H$7,'[3]extract calypso'!$I$2:$AZ$200,11,FALSE)</f>
        <v>500 M AUD</v>
      </c>
      <c r="I17" s="71" t="str">
        <f>FIXED(VLOOKUP(I$7,'[3]extract calypso'!$I$2:$AZ$200,16,FALSE)/10^6,0)&amp;" M "&amp;VLOOKUP(I$7,'[3]extract calypso'!$I$2:$AZ$200,11,FALSE)</f>
        <v>100 M CHF</v>
      </c>
      <c r="J17" s="71" t="str">
        <f>FIXED(VLOOKUP(J$7,'[3]extract calypso'!$I$2:$AZ$200,16,FALSE)/10^6,0)&amp;" M "&amp;VLOOKUP(J$7,'[3]extract calypso'!$I$2:$AZ$200,11,FALSE)</f>
        <v>10 000 M JPY</v>
      </c>
      <c r="K17" s="71" t="str">
        <f>FIXED(VLOOKUP(K$7,'[3]extract calypso'!$I$2:$AZ$200,16,FALSE)/10^6,0)&amp;" M "&amp;VLOOKUP(K$7,'[3]extract calypso'!$I$2:$AZ$200,11,FALSE)</f>
        <v>109 M EUR</v>
      </c>
      <c r="L17" s="71" t="str">
        <f>FIXED(VLOOKUP(L$7,'[3]extract calypso'!$I$2:$AZ$200,16,FALSE)/10^6,0)&amp;" M "&amp;VLOOKUP(L$7,'[3]extract calypso'!$I$2:$AZ$200,11,FALSE)</f>
        <v>1 500 M USD</v>
      </c>
      <c r="M17" s="71" t="str">
        <f>FIXED(VLOOKUP(M$7,'[3]extract calypso'!$I$2:$AZ$200,16,FALSE)/10^6,0)&amp;" M "&amp;VLOOKUP(M$7,'[3]extract calypso'!$I$2:$AZ$200,11,FALSE)</f>
        <v>82 M EUR</v>
      </c>
      <c r="N17" s="71" t="str">
        <f>FIXED(VLOOKUP(N$7,'[3]extract calypso'!$I$2:$AZ$200,16,FALSE)/10^6,0)&amp;" M "&amp;VLOOKUP(N$7,'[3]extract calypso'!$I$2:$AZ$200,11,FALSE)</f>
        <v>93 M EUR</v>
      </c>
      <c r="O17" s="71" t="str">
        <f>FIXED(VLOOKUP(O$7,'[3]extract calypso'!$I$2:$AZ$200,16,FALSE)/10^6,0)&amp;" M "&amp;VLOOKUP(O$7,'[3]extract calypso'!$I$2:$AZ$200,11,FALSE)</f>
        <v>20 M EUR</v>
      </c>
      <c r="P17" s="71" t="str">
        <f>FIXED(VLOOKUP(P$7,'[3]extract calypso'!$I$2:$AZ$200,16,FALSE)/10^6,0)&amp;" M "&amp;VLOOKUP(P$7,'[3]extract calypso'!$I$2:$AZ$200,11,FALSE)</f>
        <v>20 M EUR</v>
      </c>
      <c r="Q17" s="71" t="str">
        <f>FIXED(VLOOKUP(Q$7,'[3]extract calypso'!$I$2:$AZ$200,16,FALSE)/10^6,0)&amp;" M "&amp;VLOOKUP(Q$7,'[3]extract calypso'!$I$2:$AZ$200,11,FALSE)</f>
        <v>45 M EUR</v>
      </c>
      <c r="R17" s="71" t="str">
        <f>FIXED(VLOOKUP(R$7,'[3]extract calypso'!$I$2:$AZ$200,16,FALSE)/10^6,0)&amp;" M "&amp;VLOOKUP(R$7,'[3]extract calypso'!$I$2:$AZ$200,11,FALSE)</f>
        <v>1 250 M EUR</v>
      </c>
      <c r="S17" s="71" t="str">
        <f>FIXED(VLOOKUP(S$7,'[3]extract calypso'!$I$2:$AZ$200,16,FALSE)/10^6,0)&amp;" M "&amp;VLOOKUP(S$7,'[3]extract calypso'!$I$2:$AZ$200,11,FALSE)</f>
        <v>1 000 M EUR</v>
      </c>
      <c r="T17" s="71" t="str">
        <f>FIXED(VLOOKUP(T$7,'[3]extract calypso'!$I$2:$AZ$200,16,FALSE)/10^6,0)&amp;" M "&amp;VLOOKUP(T$7,'[3]extract calypso'!$I$2:$AZ$200,11,FALSE)</f>
        <v>1 250 M USD</v>
      </c>
      <c r="U17" s="71" t="str">
        <f>FIXED(VLOOKUP(U$7,'[3]extract calypso'!$I$2:$AZ$200,16,FALSE)/10^6,0)&amp;" M "&amp;VLOOKUP(U$7,'[3]extract calypso'!$I$2:$AZ$200,11,FALSE)</f>
        <v>500 M USD</v>
      </c>
      <c r="V17" s="71" t="str">
        <f>FIXED(VLOOKUP(V$7,'[3]extract calypso'!$I$2:$AZ$200,16,FALSE)/10^6,0)&amp;" M "&amp;VLOOKUP(V$7,'[3]extract calypso'!$I$2:$AZ$200,11,FALSE)</f>
        <v>125 M EUR</v>
      </c>
      <c r="W17" s="71" t="str">
        <f>FIXED(VLOOKUP(W$7,'[3]extract calypso'!$I$2:$AZ$200,16,FALSE)/10^6,0)&amp;" M "&amp;VLOOKUP(W$7,'[3]extract calypso'!$I$2:$AZ$200,11,FALSE)</f>
        <v>102 M EUR</v>
      </c>
      <c r="X17" s="71" t="str">
        <f>FIXED(VLOOKUP(X$7,'[3]extract calypso'!$I$2:$AZ$200,16,FALSE)/10^6,0)&amp;" M "&amp;VLOOKUP(X$7,'[3]extract calypso'!$I$2:$AZ$200,11,FALSE)</f>
        <v>23 300 M JPY</v>
      </c>
      <c r="Y17" s="71" t="str">
        <f>FIXED(VLOOKUP(Y$7,'[3]extract calypso'!$I$2:$AZ$200,16,FALSE)/10^6,0)&amp;" M "&amp;VLOOKUP(Y$7,'[3]extract calypso'!$I$2:$AZ$200,11,FALSE)</f>
        <v>47 200 M JPY</v>
      </c>
      <c r="Z17" s="71" t="str">
        <f>FIXED(VLOOKUP(Z$7,'[3]extract calypso'!$I$2:$AZ$200,16,FALSE)/10^6,0)&amp;" M "&amp;VLOOKUP(Z$7,'[3]extract calypso'!$I$2:$AZ$200,11,FALSE)</f>
        <v>10 000 M JPY</v>
      </c>
      <c r="AA17" s="71" t="str">
        <f>FIXED(VLOOKUP(AA$7,'[3]extract calypso'!$I$2:$AZ$200,16,FALSE)/10^6,0)&amp;" M "&amp;VLOOKUP(AA$7,'[3]extract calypso'!$I$2:$AZ$200,11,FALSE)</f>
        <v>94 M EUR</v>
      </c>
      <c r="AB17" s="71" t="str">
        <f>FIXED(VLOOKUP(AB$7,'[3]extract calypso'!$I$2:$AZ$200,16,FALSE)/10^6,0)&amp;" M "&amp;VLOOKUP(AB$7,'[3]extract calypso'!$I$2:$AZ$200,11,FALSE)</f>
        <v>13 M EUR</v>
      </c>
      <c r="AC17" s="71" t="str">
        <f>FIXED(VLOOKUP(AC$7,'[3]extract calypso'!$I$2:$AZ$200,16,FALSE)/10^6,0)&amp;" M "&amp;VLOOKUP(AC$7,'[3]extract calypso'!$I$2:$AZ$200,11,FALSE)</f>
        <v>2 500 M JPY</v>
      </c>
      <c r="AD17" s="71" t="str">
        <f>FIXED(VLOOKUP(AD$7,'[3]extract calypso'!$I$2:$AZ$200,16,FALSE)/10^6,0)&amp;" M "&amp;VLOOKUP(AD$7,'[3]extract calypso'!$I$2:$AZ$200,11,FALSE)</f>
        <v>51 M USD</v>
      </c>
      <c r="AE17" s="71" t="str">
        <f>FIXED(VLOOKUP(AE$7,'[3]extract calypso'!$I$2:$AZ$200,16,FALSE)/10^6,0)&amp;" M "&amp;VLOOKUP(AE$7,'[3]extract calypso'!$I$2:$AZ$200,11,FALSE)</f>
        <v>2 000 M JPY</v>
      </c>
      <c r="AF17" s="71" t="str">
        <f>FIXED(VLOOKUP(AF$7,'[3]extract calypso'!$I$2:$AZ$200,16,FALSE)/10^6,0)&amp;" M "&amp;VLOOKUP(AF$7,'[3]extract calypso'!$I$2:$AZ$200,11,FALSE)</f>
        <v>105 M EUR</v>
      </c>
      <c r="AG17" s="71" t="str">
        <f>FIXED(VLOOKUP(AG$7,'[3]extract calypso'!$I$2:$AZ$200,16,FALSE)/10^6,0)&amp;" M "&amp;VLOOKUP(AG$7,'[3]extract calypso'!$I$2:$AZ$200,11,FALSE)</f>
        <v>72 500 M JPY</v>
      </c>
      <c r="AH17" s="71" t="str">
        <f>FIXED(VLOOKUP(AH$7,'[3]extract calypso'!$I$2:$AZ$200,16,FALSE)/10^6,0)&amp;" M "&amp;VLOOKUP(AH$7,'[3]extract calypso'!$I$2:$AZ$200,11,FALSE)</f>
        <v>8 000 M JPY</v>
      </c>
      <c r="AI17" s="71" t="str">
        <f>FIXED(VLOOKUP(AI$7,'[3]extract calypso'!$I$2:$AZ$200,16,FALSE)/10^6,0)&amp;" M "&amp;VLOOKUP(AI$7,'[3]extract calypso'!$I$2:$AZ$200,11,FALSE)</f>
        <v>67 M EUR</v>
      </c>
      <c r="AJ17" s="71" t="str">
        <f>FIXED(VLOOKUP(AJ$7,'[3]extract calypso'!$I$2:$AZ$200,16,FALSE)/10^6,0)&amp;" M "&amp;VLOOKUP(AJ$7,'[3]extract calypso'!$I$2:$AZ$200,11,FALSE)</f>
        <v>96 M EUR</v>
      </c>
      <c r="AK17" s="71" t="str">
        <f>FIXED(VLOOKUP(AK$7,'[3]extract calypso'!$I$2:$AZ$200,16,FALSE)/10^6,0)&amp;" M "&amp;VLOOKUP(AK$7,'[3]extract calypso'!$I$2:$AZ$200,11,FALSE)</f>
        <v>1 500 M EUR</v>
      </c>
      <c r="AL17" s="71" t="str">
        <f>FIXED(VLOOKUP(AL$7,'[3]extract calypso'!$I$2:$AZ$200,16,FALSE)/10^6,0)&amp;" M "&amp;VLOOKUP(AL$7,'[3]extract calypso'!$I$2:$AZ$200,11,FALSE)</f>
        <v>7 400 M JPY</v>
      </c>
      <c r="AM17" s="71" t="str">
        <f>FIXED(VLOOKUP(AM$7,'[3]extract calypso'!$I$2:$AZ$200,16,FALSE)/10^6,0)&amp;" M "&amp;VLOOKUP(AM$7,'[3]extract calypso'!$I$2:$AZ$200,11,FALSE)</f>
        <v>53 300 M JPY</v>
      </c>
      <c r="AN17" s="71" t="str">
        <f>FIXED(VLOOKUP(AN$7,'[3]extract calypso'!$I$2:$AZ$200,16,FALSE)/10^6,0)&amp;" M "&amp;VLOOKUP(AN$7,'[3]extract calypso'!$I$2:$AZ$200,11,FALSE)</f>
        <v>135 M CHF</v>
      </c>
      <c r="AO17" s="71" t="str">
        <f>FIXED(VLOOKUP(AO$7,'[3]extract calypso'!$I$2:$AZ$200,16,FALSE)/10^6,0)&amp;" M "&amp;VLOOKUP(AO$7,'[3]extract calypso'!$I$2:$AZ$200,11,FALSE)</f>
        <v>100 M USD</v>
      </c>
      <c r="AP17" s="71" t="str">
        <f>FIXED(VLOOKUP(AP$7,'[3]extract calypso'!$I$2:$AZ$200,16,FALSE)/10^6,0)&amp;" M "&amp;VLOOKUP(AP$7,'[3]extract calypso'!$I$2:$AZ$200,11,FALSE)</f>
        <v>10 M EUR</v>
      </c>
      <c r="AQ17" s="71" t="str">
        <f>FIXED(VLOOKUP(AQ$7,'[3]extract calypso'!$I$2:$AZ$200,16,FALSE)/10^6,0)&amp;" M "&amp;VLOOKUP(AQ$7,'[3]extract calypso'!$I$2:$AZ$200,11,FALSE)</f>
        <v>131 M EUR</v>
      </c>
      <c r="AR17" s="71" t="str">
        <f>FIXED(VLOOKUP(AR$7,'[3]extract calypso'!$I$2:$AZ$200,16,FALSE)/10^6,0)&amp;" M "&amp;VLOOKUP(AR$7,'[3]extract calypso'!$I$2:$AZ$200,11,FALSE)</f>
        <v>1 000 M EUR</v>
      </c>
      <c r="AS17" s="71" t="str">
        <f>FIXED(VLOOKUP(AS$7,'[3]extract calypso'!$I$2:$AZ$200,16,FALSE)/10^6,0)&amp;" M "&amp;VLOOKUP(AS$7,'[3]extract calypso'!$I$2:$AZ$200,11,FALSE)</f>
        <v>13 500 M JPY</v>
      </c>
      <c r="AT17" s="71" t="str">
        <f>FIXED(VLOOKUP(AT$7,'[3]extract calypso'!$I$2:$AZ$200,16,FALSE)/10^6,0)&amp;" M "&amp;VLOOKUP(AT$7,'[3]extract calypso'!$I$2:$AZ$200,11,FALSE)</f>
        <v>22 400 M JPY</v>
      </c>
      <c r="AU17" s="71" t="str">
        <f>FIXED(VLOOKUP(AU$7,'[3]extract calypso'!$I$2:$AZ$200,16,FALSE)/10^6,0)&amp;" M "&amp;VLOOKUP(AU$7,'[3]extract calypso'!$I$2:$AZ$200,11,FALSE)</f>
        <v>86 M EUR</v>
      </c>
      <c r="AV17" s="71" t="str">
        <f>FIXED(VLOOKUP(AV$7,'[3]extract calypso'!$I$2:$AZ$200,16,FALSE)/10^6,0)&amp;" M "&amp;VLOOKUP(AV$7,'[3]extract calypso'!$I$2:$AZ$200,11,FALSE)</f>
        <v>1 000 M EUR</v>
      </c>
      <c r="AW17" s="71" t="str">
        <f>FIXED(VLOOKUP(AW$7,'[3]extract calypso'!$I$2:$AZ$200,16,FALSE)/10^6,0)&amp;" M "&amp;VLOOKUP(AW$7,'[3]extract calypso'!$I$2:$AZ$200,11,FALSE)</f>
        <v>1 250 M EUR</v>
      </c>
      <c r="AX17" s="71" t="str">
        <f>FIXED(VLOOKUP(AX$7,'[3]extract calypso'!$I$2:$AZ$200,16,FALSE)/10^6,0)&amp;" M "&amp;VLOOKUP(AX$7,'[3]extract calypso'!$I$2:$AZ$200,11,FALSE)</f>
        <v>1 500 M EUR</v>
      </c>
      <c r="AY17" s="71" t="str">
        <f>FIXED(VLOOKUP(AY$7,'[3]extract calypso'!$I$2:$AZ$200,16,FALSE)/10^6,0)&amp;" M "&amp;VLOOKUP(AY$7,'[3]extract calypso'!$I$2:$AZ$200,11,FALSE)</f>
        <v>10 800 M JPY</v>
      </c>
      <c r="AZ17" s="71" t="str">
        <f>FIXED(VLOOKUP(AZ$7,'[3]extract calypso'!$I$2:$AZ$200,16,FALSE)/10^6,0)&amp;" M "&amp;VLOOKUP(AZ$7,'[3]extract calypso'!$I$2:$AZ$200,11,FALSE)</f>
        <v>105 500 M JPY</v>
      </c>
      <c r="BA17" s="71" t="str">
        <f>FIXED(VLOOKUP(BA$7,'[3]extract calypso'!$I$2:$AZ$200,16,FALSE)/10^6,0)&amp;" M "&amp;VLOOKUP(BA$7,'[3]extract calypso'!$I$2:$AZ$200,11,FALSE)</f>
        <v>1 500 M USD</v>
      </c>
      <c r="BB17" s="71" t="str">
        <f>FIXED(VLOOKUP(BB$7,'[3]extract calypso'!$I$2:$AZ$200,16,FALSE)/10^6,0)&amp;" M "&amp;VLOOKUP(BB$7,'[3]extract calypso'!$I$2:$AZ$200,11,FALSE)</f>
        <v>175 M CHF</v>
      </c>
      <c r="BC17" s="71" t="str">
        <f>FIXED(VLOOKUP(BC$7,'[3]extract calypso'!$I$2:$AZ$200,16,FALSE)/10^6,0)&amp;" M "&amp;VLOOKUP(BC$7,'[3]extract calypso'!$I$2:$AZ$200,11,FALSE)</f>
        <v>1 000 M EUR</v>
      </c>
      <c r="BD17" s="71" t="str">
        <f>FIXED(VLOOKUP(BD$7,'[3]extract calypso'!$I$2:$AZ$200,16,FALSE)/10^6,0)&amp;" M "&amp;VLOOKUP(BD$7,'[3]extract calypso'!$I$2:$AZ$200,11,FALSE)</f>
        <v>1 500 M USD</v>
      </c>
      <c r="BE17" s="71" t="str">
        <f>FIXED(VLOOKUP(BE$7,'[3]extract calypso'!$I$2:$AZ$200,16,FALSE)/10^6,0)&amp;" M "&amp;VLOOKUP(BE$7,'[3]extract calypso'!$I$2:$AZ$200,11,FALSE)</f>
        <v>1 000 M EUR</v>
      </c>
      <c r="BF17" s="71" t="str">
        <f>FIXED(VLOOKUP(BF$7,'[3]extract calypso'!$I$2:$AZ$200,16,FALSE)/10^6,0)&amp;" M "&amp;VLOOKUP(BF$7,'[3]extract calypso'!$I$2:$AZ$200,11,FALSE)</f>
        <v>84 200 M JPY</v>
      </c>
      <c r="BG17" s="71" t="str">
        <f>FIXED(VLOOKUP(BG$7,'[3]extract calypso'!$I$2:$AZ$200,16,FALSE)/10^6,0)&amp;" M "&amp;VLOOKUP(BG$7,'[3]extract calypso'!$I$2:$AZ$200,11,FALSE)</f>
        <v>17 000 M JPY</v>
      </c>
      <c r="BH17" s="71" t="str">
        <f>FIXED(VLOOKUP(BH$7,'[3]extract calypso'!$I$2:$AZ$200,16,FALSE)/10^6,0)&amp;" M "&amp;VLOOKUP(BH$7,'[3]extract calypso'!$I$2:$AZ$200,11,FALSE)</f>
        <v>1 000 M EUR</v>
      </c>
      <c r="BI17" s="71" t="str">
        <f>FIXED(VLOOKUP(BI$7,'[3]extract calypso'!$I$2:$AZ$200,16,FALSE)/10^6,0)&amp;" M "&amp;VLOOKUP(BI$7,'[3]extract calypso'!$I$2:$AZ$200,11,FALSE)</f>
        <v>50 M EUR</v>
      </c>
      <c r="BJ17" s="71" t="str">
        <f>FIXED(VLOOKUP(BJ$7,'[3]extract calypso'!$I$2:$AZ$200,16,FALSE)/10^6,0)&amp;" M "&amp;VLOOKUP(BJ$7,'[3]extract calypso'!$I$2:$AZ$200,11,FALSE)</f>
        <v>1 500 M NOK</v>
      </c>
      <c r="BK17" s="71" t="str">
        <f>FIXED(VLOOKUP(BK$7,'[3]extract calypso'!$I$2:$AZ$200,16,FALSE)/10^6,0)&amp;" M "&amp;VLOOKUP(BK$7,'[3]extract calypso'!$I$2:$AZ$200,11,FALSE)</f>
        <v>1 000 M EUR</v>
      </c>
      <c r="BL17" s="71" t="str">
        <f>FIXED(VLOOKUP(BL$7,'[3]extract calypso'!$I$2:$AZ$200,16,FALSE)/10^6,0)&amp;" M "&amp;VLOOKUP(BL$7,'[3]extract calypso'!$I$2:$AZ$200,11,FALSE)</f>
        <v>750 M EUR</v>
      </c>
      <c r="BM17" s="71" t="str">
        <f>FIXED(VLOOKUP(BM$7,'[3]extract calypso'!$I$2:$AZ$200,16,FALSE)/10^6,0)&amp;" M "&amp;VLOOKUP(BM$7,'[3]extract calypso'!$I$2:$AZ$200,11,FALSE)</f>
        <v>1 000 M NOK</v>
      </c>
      <c r="BN17" s="71" t="str">
        <f>FIXED(VLOOKUP(BN$7,'[3]extract calypso'!$I$2:$AZ$200,16,FALSE)/10^6,0)&amp;" M "&amp;VLOOKUP(BN$7,'[3]extract calypso'!$I$2:$AZ$200,11,FALSE)</f>
        <v>40 M EUR</v>
      </c>
      <c r="BO17" s="71" t="str">
        <f>FIXED(VLOOKUP(BO$7,'[3]extract calypso'!$I$2:$AZ$200,16,FALSE)/10^6,0)&amp;" M "&amp;VLOOKUP(BO$7,'[3]extract calypso'!$I$2:$AZ$200,11,FALSE)</f>
        <v>750 M EUR</v>
      </c>
      <c r="BP17" s="71" t="str">
        <f>FIXED(VLOOKUP(BP$7,'[3]extract calypso'!$I$2:$AZ$200,16,FALSE)/10^6,0)&amp;" M "&amp;VLOOKUP(BP$7,'[3]extract calypso'!$I$2:$AZ$200,11,FALSE)</f>
        <v>750 M EUR</v>
      </c>
      <c r="BQ17" s="66"/>
    </row>
    <row r="18" spans="1:70" x14ac:dyDescent="0.25">
      <c r="B18" s="99"/>
      <c r="C18" s="72" t="s">
        <v>194</v>
      </c>
      <c r="D18" s="73" t="str">
        <f>FIXED((VLOOKUP(D$7,'[3]extract calypso'!$I$2:$AZ$200,16,FALSE)/10^6)/VLOOKUP(RIGHT(D17,3),'[3]DCC-CI'!$D$77:$E$203,2,FALSE),0)&amp;" M "&amp;"EUR"</f>
        <v>1 500 M EUR</v>
      </c>
      <c r="E18" s="73" t="str">
        <f>FIXED((VLOOKUP(E$7,'[3]extract calypso'!$I$2:$AZ$200,16,FALSE)/10^6)/VLOOKUP(RIGHT(E17,3),'[3]DCC-CI'!$D$77:$E$203,2,FALSE),0)&amp;" M "&amp;"EUR"</f>
        <v>957 M EUR</v>
      </c>
      <c r="F18" s="73" t="str">
        <f>FIXED((VLOOKUP(F$7,'[3]extract calypso'!$I$2:$AZ$200,16,FALSE)/10^6)/VLOOKUP(RIGHT(F17,3),'[3]DCC-CI'!$D$77:$E$203,2,FALSE),0)&amp;" M "&amp;"EUR"</f>
        <v>120 M EUR</v>
      </c>
      <c r="G18" s="73" t="str">
        <f>FIXED((VLOOKUP(G$7,'[3]extract calypso'!$I$2:$AZ$200,16,FALSE)/10^6)/VLOOKUP(RIGHT(G17,3),'[3]DCC-CI'!$D$77:$E$203,2,FALSE),0)&amp;" M "&amp;"EUR"</f>
        <v>435 M EUR</v>
      </c>
      <c r="H18" s="73" t="str">
        <f>FIXED((VLOOKUP(H$7,'[3]extract calypso'!$I$2:$AZ$200,16,FALSE)/10^6)/VLOOKUP(RIGHT(H17,3),'[3]DCC-CI'!$D$77:$E$203,2,FALSE),0)&amp;" M "&amp;"EUR"</f>
        <v>329 M EUR</v>
      </c>
      <c r="I18" s="73" t="str">
        <f>FIXED((VLOOKUP(I$7,'[3]extract calypso'!$I$2:$AZ$200,16,FALSE)/10^6)/VLOOKUP(RIGHT(I17,3),'[3]DCC-CI'!$D$77:$E$203,2,FALSE),0)&amp;" M "&amp;"EUR"</f>
        <v>100 M EUR</v>
      </c>
      <c r="J18" s="73" t="str">
        <f>FIXED((VLOOKUP(J$7,'[3]extract calypso'!$I$2:$AZ$200,16,FALSE)/10^6)/VLOOKUP(RIGHT(J17,3),'[3]DCC-CI'!$D$77:$E$203,2,FALSE),0)&amp;" M "&amp;"EUR"</f>
        <v>70 M EUR</v>
      </c>
      <c r="K18" s="73" t="str">
        <f>FIXED((VLOOKUP(K$7,'[3]extract calypso'!$I$2:$AZ$200,16,FALSE)/10^6)/VLOOKUP(RIGHT(K17,3),'[3]DCC-CI'!$D$77:$E$203,2,FALSE),0)&amp;" M "&amp;"EUR"</f>
        <v>109 M EUR</v>
      </c>
      <c r="L18" s="73" t="str">
        <f>FIXED((VLOOKUP(L$7,'[3]extract calypso'!$I$2:$AZ$200,16,FALSE)/10^6)/VLOOKUP(RIGHT(L17,3),'[3]DCC-CI'!$D$77:$E$203,2,FALSE),0)&amp;" M "&amp;"EUR"</f>
        <v>1 435 M EUR</v>
      </c>
      <c r="M18" s="73" t="str">
        <f>FIXED((VLOOKUP(M$7,'[3]extract calypso'!$I$2:$AZ$200,16,FALSE)/10^6)/VLOOKUP(RIGHT(M17,3),'[3]DCC-CI'!$D$77:$E$203,2,FALSE),0)&amp;" M "&amp;"EUR"</f>
        <v>82 M EUR</v>
      </c>
      <c r="N18" s="73" t="str">
        <f>FIXED((VLOOKUP(N$7,'[3]extract calypso'!$I$2:$AZ$200,16,FALSE)/10^6)/VLOOKUP(RIGHT(N17,3),'[3]DCC-CI'!$D$77:$E$203,2,FALSE),0)&amp;" M "&amp;"EUR"</f>
        <v>93 M EUR</v>
      </c>
      <c r="O18" s="73" t="str">
        <f>FIXED((VLOOKUP(O$7,'[3]extract calypso'!$I$2:$AZ$200,16,FALSE)/10^6)/VLOOKUP(RIGHT(O17,3),'[3]DCC-CI'!$D$77:$E$203,2,FALSE),0)&amp;" M "&amp;"EUR"</f>
        <v>20 M EUR</v>
      </c>
      <c r="P18" s="73" t="str">
        <f>FIXED((VLOOKUP(P$7,'[3]extract calypso'!$I$2:$AZ$200,16,FALSE)/10^6)/VLOOKUP(RIGHT(P17,3),'[3]DCC-CI'!$D$77:$E$203,2,FALSE),0)&amp;" M "&amp;"EUR"</f>
        <v>20 M EUR</v>
      </c>
      <c r="Q18" s="73" t="str">
        <f>FIXED((VLOOKUP(Q$7,'[3]extract calypso'!$I$2:$AZ$200,16,FALSE)/10^6)/VLOOKUP(RIGHT(Q17,3),'[3]DCC-CI'!$D$77:$E$203,2,FALSE),0)&amp;" M "&amp;"EUR"</f>
        <v>45 M EUR</v>
      </c>
      <c r="R18" s="73" t="str">
        <f>FIXED((VLOOKUP(R$7,'[3]extract calypso'!$I$2:$AZ$200,16,FALSE)/10^6)/VLOOKUP(RIGHT(R17,3),'[3]DCC-CI'!$D$77:$E$203,2,FALSE),0)&amp;" M "&amp;"EUR"</f>
        <v>1 250 M EUR</v>
      </c>
      <c r="S18" s="73" t="str">
        <f>FIXED((VLOOKUP(S$7,'[3]extract calypso'!$I$2:$AZ$200,16,FALSE)/10^6)/VLOOKUP(RIGHT(S17,3),'[3]DCC-CI'!$D$77:$E$203,2,FALSE),0)&amp;" M "&amp;"EUR"</f>
        <v>1 000 M EUR</v>
      </c>
      <c r="T18" s="73" t="str">
        <f>FIXED((VLOOKUP(T$7,'[3]extract calypso'!$I$2:$AZ$200,16,FALSE)/10^6)/VLOOKUP(RIGHT(T17,3),'[3]DCC-CI'!$D$77:$E$203,2,FALSE),0)&amp;" M "&amp;"EUR"</f>
        <v>1 196 M EUR</v>
      </c>
      <c r="U18" s="73" t="str">
        <f>FIXED((VLOOKUP(U$7,'[3]extract calypso'!$I$2:$AZ$200,16,FALSE)/10^6)/VLOOKUP(RIGHT(U17,3),'[3]DCC-CI'!$D$77:$E$203,2,FALSE),0)&amp;" M "&amp;"EUR"</f>
        <v>478 M EUR</v>
      </c>
      <c r="V18" s="73" t="str">
        <f>FIXED((VLOOKUP(V$7,'[3]extract calypso'!$I$2:$AZ$200,16,FALSE)/10^6)/VLOOKUP(RIGHT(V17,3),'[3]DCC-CI'!$D$77:$E$203,2,FALSE),0)&amp;" M "&amp;"EUR"</f>
        <v>125 M EUR</v>
      </c>
      <c r="W18" s="73" t="str">
        <f>FIXED((VLOOKUP(W$7,'[3]extract calypso'!$I$2:$AZ$200,16,FALSE)/10^6)/VLOOKUP(RIGHT(W17,3),'[3]DCC-CI'!$D$77:$E$203,2,FALSE),0)&amp;" M "&amp;"EUR"</f>
        <v>102 M EUR</v>
      </c>
      <c r="X18" s="73" t="str">
        <f>FIXED((VLOOKUP(X$7,'[3]extract calypso'!$I$2:$AZ$200,16,FALSE)/10^6)/VLOOKUP(RIGHT(X17,3),'[3]DCC-CI'!$D$77:$E$203,2,FALSE),0)&amp;" M "&amp;"EUR"</f>
        <v>164 M EUR</v>
      </c>
      <c r="Y18" s="73" t="str">
        <f>FIXED((VLOOKUP(Y$7,'[3]extract calypso'!$I$2:$AZ$200,16,FALSE)/10^6)/VLOOKUP(RIGHT(Y17,3),'[3]DCC-CI'!$D$77:$E$203,2,FALSE),0)&amp;" M "&amp;"EUR"</f>
        <v>332 M EUR</v>
      </c>
      <c r="Z18" s="73" t="str">
        <f>FIXED((VLOOKUP(Z$7,'[3]extract calypso'!$I$2:$AZ$200,16,FALSE)/10^6)/VLOOKUP(RIGHT(Z17,3),'[3]DCC-CI'!$D$77:$E$203,2,FALSE),0)&amp;" M "&amp;"EUR"</f>
        <v>70 M EUR</v>
      </c>
      <c r="AA18" s="73" t="str">
        <f>FIXED((VLOOKUP(AA$7,'[3]extract calypso'!$I$2:$AZ$200,16,FALSE)/10^6)/VLOOKUP(RIGHT(AA17,3),'[3]DCC-CI'!$D$77:$E$203,2,FALSE),0)&amp;" M "&amp;"EUR"</f>
        <v>94 M EUR</v>
      </c>
      <c r="AB18" s="73" t="str">
        <f>FIXED((VLOOKUP(AB$7,'[3]extract calypso'!$I$2:$AZ$200,16,FALSE)/10^6)/VLOOKUP(RIGHT(AB17,3),'[3]DCC-CI'!$D$77:$E$203,2,FALSE),0)&amp;" M "&amp;"EUR"</f>
        <v>13 M EUR</v>
      </c>
      <c r="AC18" s="73" t="str">
        <f>FIXED((VLOOKUP(AC$7,'[3]extract calypso'!$I$2:$AZ$200,16,FALSE)/10^6)/VLOOKUP(RIGHT(AC17,3),'[3]DCC-CI'!$D$77:$E$203,2,FALSE),0)&amp;" M "&amp;"EUR"</f>
        <v>18 M EUR</v>
      </c>
      <c r="AD18" s="73" t="str">
        <f>FIXED((VLOOKUP(AD$7,'[3]extract calypso'!$I$2:$AZ$200,16,FALSE)/10^6)/VLOOKUP(RIGHT(AD17,3),'[3]DCC-CI'!$D$77:$E$203,2,FALSE),0)&amp;" M "&amp;"EUR"</f>
        <v>49 M EUR</v>
      </c>
      <c r="AE18" s="73" t="str">
        <f>FIXED((VLOOKUP(AE$7,'[3]extract calypso'!$I$2:$AZ$200,16,FALSE)/10^6)/VLOOKUP(RIGHT(AE17,3),'[3]DCC-CI'!$D$77:$E$203,2,FALSE),0)&amp;" M "&amp;"EUR"</f>
        <v>14 M EUR</v>
      </c>
      <c r="AF18" s="73" t="str">
        <f>FIXED((VLOOKUP(AF$7,'[3]extract calypso'!$I$2:$AZ$200,16,FALSE)/10^6)/VLOOKUP(RIGHT(AF17,3),'[3]DCC-CI'!$D$77:$E$203,2,FALSE),0)&amp;" M "&amp;"EUR"</f>
        <v>105 M EUR</v>
      </c>
      <c r="AG18" s="73" t="str">
        <f>FIXED((VLOOKUP(AG$7,'[3]extract calypso'!$I$2:$AZ$200,16,FALSE)/10^6)/VLOOKUP(RIGHT(AG17,3),'[3]DCC-CI'!$D$77:$E$203,2,FALSE),0)&amp;" M "&amp;"EUR"</f>
        <v>511 M EUR</v>
      </c>
      <c r="AH18" s="73" t="str">
        <f>FIXED((VLOOKUP(AH$7,'[3]extract calypso'!$I$2:$AZ$200,16,FALSE)/10^6)/VLOOKUP(RIGHT(AH17,3),'[3]DCC-CI'!$D$77:$E$203,2,FALSE),0)&amp;" M "&amp;"EUR"</f>
        <v>56 M EUR</v>
      </c>
      <c r="AI18" s="73" t="str">
        <f>FIXED((VLOOKUP(AI$7,'[3]extract calypso'!$I$2:$AZ$200,16,FALSE)/10^6)/VLOOKUP(RIGHT(AI17,3),'[3]DCC-CI'!$D$77:$E$203,2,FALSE),0)&amp;" M "&amp;"EUR"</f>
        <v>67 M EUR</v>
      </c>
      <c r="AJ18" s="73" t="str">
        <f>FIXED((VLOOKUP(AJ$7,'[3]extract calypso'!$I$2:$AZ$200,16,FALSE)/10^6)/VLOOKUP(RIGHT(AJ17,3),'[3]DCC-CI'!$D$77:$E$203,2,FALSE),0)&amp;" M "&amp;"EUR"</f>
        <v>96 M EUR</v>
      </c>
      <c r="AK18" s="73" t="str">
        <f>FIXED((VLOOKUP(AK$7,'[3]extract calypso'!$I$2:$AZ$200,16,FALSE)/10^6)/VLOOKUP(RIGHT(AK17,3),'[3]DCC-CI'!$D$77:$E$203,2,FALSE),0)&amp;" M "&amp;"EUR"</f>
        <v>1 500 M EUR</v>
      </c>
      <c r="AL18" s="73" t="str">
        <f>FIXED((VLOOKUP(AL$7,'[3]extract calypso'!$I$2:$AZ$200,16,FALSE)/10^6)/VLOOKUP(RIGHT(AL17,3),'[3]DCC-CI'!$D$77:$E$203,2,FALSE),0)&amp;" M "&amp;"EUR"</f>
        <v>52 M EUR</v>
      </c>
      <c r="AM18" s="73" t="str">
        <f>FIXED((VLOOKUP(AM$7,'[3]extract calypso'!$I$2:$AZ$200,16,FALSE)/10^6)/VLOOKUP(RIGHT(AM17,3),'[3]DCC-CI'!$D$77:$E$203,2,FALSE),0)&amp;" M "&amp;"EUR"</f>
        <v>375 M EUR</v>
      </c>
      <c r="AN18" s="73" t="str">
        <f>FIXED((VLOOKUP(AN$7,'[3]extract calypso'!$I$2:$AZ$200,16,FALSE)/10^6)/VLOOKUP(RIGHT(AN17,3),'[3]DCC-CI'!$D$77:$E$203,2,FALSE),0)&amp;" M "&amp;"EUR"</f>
        <v>135 M EUR</v>
      </c>
      <c r="AO18" s="73" t="str">
        <f>FIXED((VLOOKUP(AO$7,'[3]extract calypso'!$I$2:$AZ$200,16,FALSE)/10^6)/VLOOKUP(RIGHT(AO17,3),'[3]DCC-CI'!$D$77:$E$203,2,FALSE),0)&amp;" M "&amp;"EUR"</f>
        <v>96 M EUR</v>
      </c>
      <c r="AP18" s="73" t="str">
        <f>FIXED((VLOOKUP(AP$7,'[3]extract calypso'!$I$2:$AZ$200,16,FALSE)/10^6)/VLOOKUP(RIGHT(AP17,3),'[3]DCC-CI'!$D$77:$E$203,2,FALSE),0)&amp;" M "&amp;"EUR"</f>
        <v>10 M EUR</v>
      </c>
      <c r="AQ18" s="73" t="str">
        <f>FIXED((VLOOKUP(AQ$7,'[3]extract calypso'!$I$2:$AZ$200,16,FALSE)/10^6)/VLOOKUP(RIGHT(AQ17,3),'[3]DCC-CI'!$D$77:$E$203,2,FALSE),0)&amp;" M "&amp;"EUR"</f>
        <v>131 M EUR</v>
      </c>
      <c r="AR18" s="73" t="str">
        <f>FIXED((VLOOKUP(AR$7,'[3]extract calypso'!$I$2:$AZ$200,16,FALSE)/10^6)/VLOOKUP(RIGHT(AR17,3),'[3]DCC-CI'!$D$77:$E$203,2,FALSE),0)&amp;" M "&amp;"EUR"</f>
        <v>1 000 M EUR</v>
      </c>
      <c r="AS18" s="73" t="str">
        <f>FIXED((VLOOKUP(AS$7,'[3]extract calypso'!$I$2:$AZ$200,16,FALSE)/10^6)/VLOOKUP(RIGHT(AS17,3),'[3]DCC-CI'!$D$77:$E$203,2,FALSE),0)&amp;" M "&amp;"EUR"</f>
        <v>95 M EUR</v>
      </c>
      <c r="AT18" s="73" t="str">
        <f>FIXED((VLOOKUP(AT$7,'[3]extract calypso'!$I$2:$AZ$200,16,FALSE)/10^6)/VLOOKUP(RIGHT(AT17,3),'[3]DCC-CI'!$D$77:$E$203,2,FALSE),0)&amp;" M "&amp;"EUR"</f>
        <v>158 M EUR</v>
      </c>
      <c r="AU18" s="73" t="str">
        <f>FIXED((VLOOKUP(AU$7,'[3]extract calypso'!$I$2:$AZ$200,16,FALSE)/10^6)/VLOOKUP(RIGHT(AU17,3),'[3]DCC-CI'!$D$77:$E$203,2,FALSE),0)&amp;" M "&amp;"EUR"</f>
        <v>86 M EUR</v>
      </c>
      <c r="AV18" s="73" t="str">
        <f>FIXED((VLOOKUP(AV$7,'[3]extract calypso'!$I$2:$AZ$200,16,FALSE)/10^6)/VLOOKUP(RIGHT(AV17,3),'[3]DCC-CI'!$D$77:$E$203,2,FALSE),0)&amp;" M "&amp;"EUR"</f>
        <v>1 000 M EUR</v>
      </c>
      <c r="AW18" s="73" t="str">
        <f>FIXED((VLOOKUP(AW$7,'[3]extract calypso'!$I$2:$AZ$200,16,FALSE)/10^6)/VLOOKUP(RIGHT(AW17,3),'[3]DCC-CI'!$D$77:$E$203,2,FALSE),0)&amp;" M "&amp;"EUR"</f>
        <v>1 250 M EUR</v>
      </c>
      <c r="AX18" s="73" t="str">
        <f>FIXED((VLOOKUP(AX$7,'[3]extract calypso'!$I$2:$AZ$200,16,FALSE)/10^6)/VLOOKUP(RIGHT(AX17,3),'[3]DCC-CI'!$D$77:$E$203,2,FALSE),0)&amp;" M "&amp;"EUR"</f>
        <v>1 500 M EUR</v>
      </c>
      <c r="AY18" s="73" t="str">
        <f>FIXED((VLOOKUP(AY$7,'[3]extract calypso'!$I$2:$AZ$200,16,FALSE)/10^6)/VLOOKUP(RIGHT(AY17,3),'[3]DCC-CI'!$D$77:$E$203,2,FALSE),0)&amp;" M "&amp;"EUR"</f>
        <v>76 M EUR</v>
      </c>
      <c r="AZ18" s="73" t="str">
        <f>FIXED((VLOOKUP(AZ$7,'[3]extract calypso'!$I$2:$AZ$200,16,FALSE)/10^6)/VLOOKUP(RIGHT(AZ17,3),'[3]DCC-CI'!$D$77:$E$203,2,FALSE),0)&amp;" M "&amp;"EUR"</f>
        <v>743 M EUR</v>
      </c>
      <c r="BA18" s="73" t="str">
        <f>FIXED((VLOOKUP(BA$7,'[3]extract calypso'!$I$2:$AZ$200,16,FALSE)/10^6)/VLOOKUP(RIGHT(BA17,3),'[3]DCC-CI'!$D$77:$E$203,2,FALSE),0)&amp;" M "&amp;"EUR"</f>
        <v>1 435 M EUR</v>
      </c>
      <c r="BB18" s="73" t="str">
        <f>FIXED((VLOOKUP(BB$7,'[3]extract calypso'!$I$2:$AZ$200,16,FALSE)/10^6)/VLOOKUP(RIGHT(BB17,3),'[3]DCC-CI'!$D$77:$E$203,2,FALSE),0)&amp;" M "&amp;"EUR"</f>
        <v>175 M EUR</v>
      </c>
      <c r="BC18" s="73" t="str">
        <f>FIXED((VLOOKUP(BC$7,'[3]extract calypso'!$I$2:$AZ$200,16,FALSE)/10^6)/VLOOKUP(RIGHT(BC17,3),'[3]DCC-CI'!$D$77:$E$203,2,FALSE),0)&amp;" M "&amp;"EUR"</f>
        <v>1 000 M EUR</v>
      </c>
      <c r="BD18" s="73" t="str">
        <f>FIXED((VLOOKUP(BD$7,'[3]extract calypso'!$I$2:$AZ$200,16,FALSE)/10^6)/VLOOKUP(RIGHT(BD17,3),'[3]DCC-CI'!$D$77:$E$203,2,FALSE),0)&amp;" M "&amp;"EUR"</f>
        <v>1 435 M EUR</v>
      </c>
      <c r="BE18" s="73" t="str">
        <f>FIXED((VLOOKUP(BE$7,'[3]extract calypso'!$I$2:$AZ$200,16,FALSE)/10^6)/VLOOKUP(RIGHT(BE17,3),'[3]DCC-CI'!$D$77:$E$203,2,FALSE),0)&amp;" M "&amp;"EUR"</f>
        <v>1 000 M EUR</v>
      </c>
      <c r="BF18" s="73" t="str">
        <f>FIXED((VLOOKUP(BF$7,'[3]extract calypso'!$I$2:$AZ$200,16,FALSE)/10^6)/VLOOKUP(RIGHT(BF17,3),'[3]DCC-CI'!$D$77:$E$203,2,FALSE),0)&amp;" M "&amp;"EUR"</f>
        <v>593 M EUR</v>
      </c>
      <c r="BG18" s="73" t="str">
        <f>FIXED((VLOOKUP(BG$7,'[3]extract calypso'!$I$2:$AZ$200,16,FALSE)/10^6)/VLOOKUP(RIGHT(BG17,3),'[3]DCC-CI'!$D$77:$E$203,2,FALSE),0)&amp;" M "&amp;"EUR"</f>
        <v>120 M EUR</v>
      </c>
      <c r="BH18" s="73" t="str">
        <f>FIXED((VLOOKUP(BH$7,'[3]extract calypso'!$I$2:$AZ$200,16,FALSE)/10^6)/VLOOKUP(RIGHT(BH17,3),'[3]DCC-CI'!$D$77:$E$203,2,FALSE),0)&amp;" M "&amp;"EUR"</f>
        <v>1 000 M EUR</v>
      </c>
      <c r="BI18" s="73" t="str">
        <f>FIXED((VLOOKUP(BI$7,'[3]extract calypso'!$I$2:$AZ$200,16,FALSE)/10^6)/VLOOKUP(RIGHT(BI17,3),'[3]DCC-CI'!$D$77:$E$203,2,FALSE),0)&amp;" M "&amp;"EUR"</f>
        <v>50 M EUR</v>
      </c>
      <c r="BJ18" s="73" t="str">
        <f>FIXED((VLOOKUP(BJ$7,'[3]extract calypso'!$I$2:$AZ$200,16,FALSE)/10^6)/VLOOKUP(RIGHT(BJ17,3),'[3]DCC-CI'!$D$77:$E$203,2,FALSE),0)&amp;" M "&amp;"EUR"</f>
        <v>145 M EUR</v>
      </c>
      <c r="BK18" s="73" t="str">
        <f>FIXED((VLOOKUP(BK$7,'[3]extract calypso'!$I$2:$AZ$200,16,FALSE)/10^6)/VLOOKUP(RIGHT(BK17,3),'[3]DCC-CI'!$D$77:$E$203,2,FALSE),0)&amp;" M "&amp;"EUR"</f>
        <v>1 000 M EUR</v>
      </c>
      <c r="BL18" s="73" t="str">
        <f>FIXED((VLOOKUP(BL$7,'[3]extract calypso'!$I$2:$AZ$200,16,FALSE)/10^6)/VLOOKUP(RIGHT(BL17,3),'[3]DCC-CI'!$D$77:$E$203,2,FALSE),0)&amp;" M "&amp;"EUR"</f>
        <v>750 M EUR</v>
      </c>
      <c r="BM18" s="73" t="str">
        <f>FIXED((VLOOKUP(BM$7,'[3]extract calypso'!$I$2:$AZ$200,16,FALSE)/10^6)/VLOOKUP(RIGHT(BM17,3),'[3]DCC-CI'!$D$77:$E$203,2,FALSE),0)&amp;" M "&amp;"EUR"</f>
        <v>97 M EUR</v>
      </c>
      <c r="BN18" s="73" t="str">
        <f>FIXED((VLOOKUP(BN$7,'[3]extract calypso'!$I$2:$AZ$200,16,FALSE)/10^6)/VLOOKUP(RIGHT(BN17,3),'[3]DCC-CI'!$D$77:$E$203,2,FALSE),0)&amp;" M "&amp;"EUR"</f>
        <v>40 M EUR</v>
      </c>
      <c r="BO18" s="73" t="str">
        <f>FIXED((VLOOKUP(BO$7,'[3]extract calypso'!$I$2:$AZ$200,16,FALSE)/10^6)/VLOOKUP(RIGHT(BO17,3),'[3]DCC-CI'!$D$77:$E$203,2,FALSE),0)&amp;" M "&amp;"EUR"</f>
        <v>750 M EUR</v>
      </c>
      <c r="BP18" s="73" t="str">
        <f>FIXED((VLOOKUP(BP$7,'[3]extract calypso'!$I$2:$AZ$200,16,FALSE)/10^6)/VLOOKUP(RIGHT(BP17,3),'[3]DCC-CI'!$D$77:$E$203,2,FALSE),0)&amp;" M "&amp;"EUR"</f>
        <v>750 M EUR</v>
      </c>
      <c r="BQ18" s="66"/>
    </row>
    <row r="19" spans="1:70" x14ac:dyDescent="0.25">
      <c r="B19" s="63" t="s">
        <v>195</v>
      </c>
      <c r="C19" s="64" t="s">
        <v>196</v>
      </c>
      <c r="D19" s="74">
        <v>0.99504000000000004</v>
      </c>
      <c r="E19" s="74">
        <v>0.99497999999999986</v>
      </c>
      <c r="F19" s="74">
        <v>1</v>
      </c>
      <c r="G19" s="74">
        <v>1</v>
      </c>
      <c r="H19" s="74">
        <v>0.998</v>
      </c>
      <c r="I19" s="74">
        <v>1.00342</v>
      </c>
      <c r="J19" s="74">
        <v>1</v>
      </c>
      <c r="K19" s="74">
        <v>1</v>
      </c>
      <c r="L19" s="74">
        <v>0.99634</v>
      </c>
      <c r="M19" s="74">
        <v>1</v>
      </c>
      <c r="N19" s="74">
        <v>1</v>
      </c>
      <c r="O19" s="74">
        <v>1</v>
      </c>
      <c r="P19" s="74">
        <v>1</v>
      </c>
      <c r="Q19" s="74">
        <v>1</v>
      </c>
      <c r="R19" s="74">
        <v>1.00911</v>
      </c>
      <c r="S19" s="74">
        <v>0.99919999999999998</v>
      </c>
      <c r="T19" s="74">
        <v>0.99647999999999992</v>
      </c>
      <c r="U19" s="74">
        <v>1</v>
      </c>
      <c r="V19" s="74">
        <v>1</v>
      </c>
      <c r="W19" s="74">
        <v>1</v>
      </c>
      <c r="X19" s="74">
        <v>1</v>
      </c>
      <c r="Y19" s="74">
        <v>1</v>
      </c>
      <c r="Z19" s="74">
        <v>1</v>
      </c>
      <c r="AA19" s="74">
        <v>1</v>
      </c>
      <c r="AB19" s="74">
        <v>1</v>
      </c>
      <c r="AC19" s="74">
        <v>1</v>
      </c>
      <c r="AD19" s="74">
        <v>1</v>
      </c>
      <c r="AE19" s="74">
        <v>1</v>
      </c>
      <c r="AF19" s="74">
        <v>1</v>
      </c>
      <c r="AG19" s="74">
        <v>1</v>
      </c>
      <c r="AH19" s="74">
        <v>1</v>
      </c>
      <c r="AI19" s="74">
        <v>1</v>
      </c>
      <c r="AJ19" s="74">
        <v>1</v>
      </c>
      <c r="AK19" s="74">
        <v>0.99212000007000001</v>
      </c>
      <c r="AL19" s="74">
        <v>1</v>
      </c>
      <c r="AM19" s="74">
        <v>1</v>
      </c>
      <c r="AN19" s="74">
        <v>1.0037199999999999</v>
      </c>
      <c r="AO19" s="74">
        <v>1</v>
      </c>
      <c r="AP19" s="74">
        <v>1</v>
      </c>
      <c r="AQ19" s="74">
        <v>1</v>
      </c>
      <c r="AR19" s="74">
        <v>0.99817999999999996</v>
      </c>
      <c r="AS19" s="74">
        <v>1</v>
      </c>
      <c r="AT19" s="74">
        <v>1</v>
      </c>
      <c r="AU19" s="74">
        <v>1</v>
      </c>
      <c r="AV19" s="74">
        <v>0.99899000000000004</v>
      </c>
      <c r="AW19" s="74">
        <v>0.99558999999999997</v>
      </c>
      <c r="AX19" s="74">
        <v>0.99941999999999998</v>
      </c>
      <c r="AY19" s="74">
        <v>1</v>
      </c>
      <c r="AZ19" s="74">
        <v>1</v>
      </c>
      <c r="BA19" s="74">
        <v>1</v>
      </c>
      <c r="BB19" s="74">
        <v>1.0007299999999999</v>
      </c>
      <c r="BC19" s="74">
        <v>0.99216000000000004</v>
      </c>
      <c r="BD19" s="74">
        <v>1</v>
      </c>
      <c r="BE19" s="75">
        <v>0.99265000000000003</v>
      </c>
      <c r="BF19" s="74">
        <v>1</v>
      </c>
      <c r="BG19" s="74">
        <v>1</v>
      </c>
      <c r="BH19" s="74">
        <f>VLOOKUP(BH7,'[3]extract calypso'!$I$2:$AZ$200,44,FALSE)/100</f>
        <v>0.99822</v>
      </c>
      <c r="BI19" s="74">
        <f>VLOOKUP(BI7,'[3]extract calypso'!$I$2:$AZ$200,44,FALSE)/100</f>
        <v>1</v>
      </c>
      <c r="BJ19" s="74">
        <f>VLOOKUP(BJ7,'[3]extract calypso'!$I$2:$AZ$200,44,FALSE)/100</f>
        <v>1</v>
      </c>
      <c r="BK19" s="75">
        <f>VLOOKUP(BK7,'[3]extract calypso'!$I$2:$AZ$200,44,FALSE)/100</f>
        <v>0.99795</v>
      </c>
      <c r="BL19" s="75">
        <f>VLOOKUP(BL7,'[3]extract calypso'!$I$2:$AZ$200,44,FALSE)/100</f>
        <v>0.99995000000000001</v>
      </c>
      <c r="BM19" s="74">
        <f>VLOOKUP(BM7,'[3]extract calypso'!$I$2:$AZ$200,44,FALSE)/100</f>
        <v>1</v>
      </c>
      <c r="BN19" s="74">
        <f>VLOOKUP(BN7,'[3]extract calypso'!$I$2:$AZ$200,44,FALSE)/100</f>
        <v>1.01719</v>
      </c>
      <c r="BO19" s="74">
        <f>VLOOKUP(BO7,'[3]extract calypso'!$I$2:$AZ$200,44,FALSE)/100</f>
        <v>0.99539999999999995</v>
      </c>
      <c r="BP19" s="74">
        <f>VLOOKUP(BP7,'[3]extract calypso'!$I$2:$AZ$200,44,FALSE)/100</f>
        <v>0.99836000000000003</v>
      </c>
      <c r="BQ19" s="66"/>
    </row>
    <row r="20" spans="1:70" x14ac:dyDescent="0.25">
      <c r="B20" s="63" t="s">
        <v>197</v>
      </c>
      <c r="C20" s="64" t="s">
        <v>198</v>
      </c>
      <c r="D20" s="74">
        <v>1</v>
      </c>
      <c r="E20" s="74">
        <v>1</v>
      </c>
      <c r="F20" s="74">
        <v>1</v>
      </c>
      <c r="G20" s="74">
        <v>1</v>
      </c>
      <c r="H20" s="74">
        <v>1</v>
      </c>
      <c r="I20" s="74">
        <v>1</v>
      </c>
      <c r="J20" s="74">
        <v>1</v>
      </c>
      <c r="K20" s="74">
        <v>1</v>
      </c>
      <c r="L20" s="74">
        <v>1</v>
      </c>
      <c r="M20" s="74">
        <v>1</v>
      </c>
      <c r="N20" s="74">
        <v>1</v>
      </c>
      <c r="O20" s="74">
        <v>1</v>
      </c>
      <c r="P20" s="74">
        <v>1</v>
      </c>
      <c r="Q20" s="74">
        <v>1</v>
      </c>
      <c r="R20" s="74">
        <v>1</v>
      </c>
      <c r="S20" s="74">
        <v>1</v>
      </c>
      <c r="T20" s="74">
        <v>1</v>
      </c>
      <c r="U20" s="74">
        <v>1</v>
      </c>
      <c r="V20" s="74">
        <v>1</v>
      </c>
      <c r="W20" s="74">
        <v>1</v>
      </c>
      <c r="X20" s="74">
        <v>1</v>
      </c>
      <c r="Y20" s="74">
        <v>1</v>
      </c>
      <c r="Z20" s="74">
        <v>1</v>
      </c>
      <c r="AA20" s="74">
        <v>1</v>
      </c>
      <c r="AB20" s="74">
        <v>1</v>
      </c>
      <c r="AC20" s="74">
        <v>1</v>
      </c>
      <c r="AD20" s="74">
        <v>1</v>
      </c>
      <c r="AE20" s="74">
        <v>1</v>
      </c>
      <c r="AF20" s="74">
        <v>1</v>
      </c>
      <c r="AG20" s="74">
        <v>1</v>
      </c>
      <c r="AH20" s="74">
        <v>1</v>
      </c>
      <c r="AI20" s="74">
        <v>1</v>
      </c>
      <c r="AJ20" s="74">
        <v>1</v>
      </c>
      <c r="AK20" s="74">
        <v>1</v>
      </c>
      <c r="AL20" s="74">
        <v>1</v>
      </c>
      <c r="AM20" s="74">
        <v>1</v>
      </c>
      <c r="AN20" s="74">
        <v>1</v>
      </c>
      <c r="AO20" s="74">
        <v>1</v>
      </c>
      <c r="AP20" s="74">
        <v>1</v>
      </c>
      <c r="AQ20" s="74">
        <v>1</v>
      </c>
      <c r="AR20" s="74">
        <v>1</v>
      </c>
      <c r="AS20" s="74">
        <v>1</v>
      </c>
      <c r="AT20" s="74">
        <v>1</v>
      </c>
      <c r="AU20" s="74">
        <v>1</v>
      </c>
      <c r="AV20" s="74">
        <v>1</v>
      </c>
      <c r="AW20" s="74">
        <v>1</v>
      </c>
      <c r="AX20" s="74">
        <v>1</v>
      </c>
      <c r="AY20" s="74">
        <v>1</v>
      </c>
      <c r="AZ20" s="74">
        <v>1</v>
      </c>
      <c r="BA20" s="74">
        <v>1</v>
      </c>
      <c r="BB20" s="74">
        <v>1</v>
      </c>
      <c r="BC20" s="74">
        <v>1</v>
      </c>
      <c r="BD20" s="74">
        <v>1</v>
      </c>
      <c r="BE20" s="74">
        <v>1</v>
      </c>
      <c r="BF20" s="74">
        <v>1</v>
      </c>
      <c r="BG20" s="74">
        <v>1</v>
      </c>
      <c r="BH20" s="74">
        <v>1</v>
      </c>
      <c r="BI20" s="74">
        <v>1</v>
      </c>
      <c r="BJ20" s="74">
        <v>1</v>
      </c>
      <c r="BK20" s="74">
        <v>1</v>
      </c>
      <c r="BL20" s="74">
        <v>1</v>
      </c>
      <c r="BM20" s="74">
        <v>1</v>
      </c>
      <c r="BN20" s="74">
        <v>1</v>
      </c>
      <c r="BO20" s="74">
        <v>1</v>
      </c>
      <c r="BP20" s="74">
        <v>1</v>
      </c>
      <c r="BQ20" s="66"/>
    </row>
    <row r="21" spans="1:70" x14ac:dyDescent="0.25">
      <c r="B21" s="63">
        <v>10</v>
      </c>
      <c r="C21" s="64" t="s">
        <v>199</v>
      </c>
      <c r="D21" s="74" t="s">
        <v>200</v>
      </c>
      <c r="E21" s="74" t="s">
        <v>200</v>
      </c>
      <c r="F21" s="74" t="s">
        <v>200</v>
      </c>
      <c r="G21" s="74" t="s">
        <v>200</v>
      </c>
      <c r="H21" s="74" t="s">
        <v>200</v>
      </c>
      <c r="I21" s="74" t="s">
        <v>200</v>
      </c>
      <c r="J21" s="74" t="s">
        <v>200</v>
      </c>
      <c r="K21" s="74" t="s">
        <v>200</v>
      </c>
      <c r="L21" s="74" t="s">
        <v>200</v>
      </c>
      <c r="M21" s="74" t="s">
        <v>200</v>
      </c>
      <c r="N21" s="74" t="s">
        <v>200</v>
      </c>
      <c r="O21" s="74" t="s">
        <v>200</v>
      </c>
      <c r="P21" s="74" t="s">
        <v>200</v>
      </c>
      <c r="Q21" s="74" t="s">
        <v>200</v>
      </c>
      <c r="R21" s="74" t="s">
        <v>200</v>
      </c>
      <c r="S21" s="74" t="s">
        <v>200</v>
      </c>
      <c r="T21" s="74" t="s">
        <v>200</v>
      </c>
      <c r="U21" s="74" t="s">
        <v>200</v>
      </c>
      <c r="V21" s="74" t="s">
        <v>200</v>
      </c>
      <c r="W21" s="74" t="s">
        <v>200</v>
      </c>
      <c r="X21" s="74" t="s">
        <v>200</v>
      </c>
      <c r="Y21" s="74" t="s">
        <v>200</v>
      </c>
      <c r="Z21" s="74" t="s">
        <v>200</v>
      </c>
      <c r="AA21" s="74" t="s">
        <v>200</v>
      </c>
      <c r="AB21" s="74" t="s">
        <v>200</v>
      </c>
      <c r="AC21" s="74" t="s">
        <v>200</v>
      </c>
      <c r="AD21" s="74" t="s">
        <v>200</v>
      </c>
      <c r="AE21" s="74" t="s">
        <v>200</v>
      </c>
      <c r="AF21" s="74" t="s">
        <v>200</v>
      </c>
      <c r="AG21" s="74" t="s">
        <v>200</v>
      </c>
      <c r="AH21" s="74" t="s">
        <v>200</v>
      </c>
      <c r="AI21" s="74" t="s">
        <v>200</v>
      </c>
      <c r="AJ21" s="74" t="s">
        <v>200</v>
      </c>
      <c r="AK21" s="74" t="s">
        <v>200</v>
      </c>
      <c r="AL21" s="74" t="s">
        <v>200</v>
      </c>
      <c r="AM21" s="74" t="s">
        <v>200</v>
      </c>
      <c r="AN21" s="74" t="s">
        <v>200</v>
      </c>
      <c r="AO21" s="74" t="s">
        <v>200</v>
      </c>
      <c r="AP21" s="74" t="s">
        <v>200</v>
      </c>
      <c r="AQ21" s="74" t="s">
        <v>200</v>
      </c>
      <c r="AR21" s="74" t="s">
        <v>200</v>
      </c>
      <c r="AS21" s="74" t="s">
        <v>200</v>
      </c>
      <c r="AT21" s="74" t="s">
        <v>200</v>
      </c>
      <c r="AU21" s="74" t="s">
        <v>200</v>
      </c>
      <c r="AV21" s="74" t="s">
        <v>200</v>
      </c>
      <c r="AW21" s="74" t="s">
        <v>200</v>
      </c>
      <c r="AX21" s="74" t="s">
        <v>200</v>
      </c>
      <c r="AY21" s="74" t="s">
        <v>200</v>
      </c>
      <c r="AZ21" s="74" t="s">
        <v>200</v>
      </c>
      <c r="BA21" s="74" t="s">
        <v>200</v>
      </c>
      <c r="BB21" s="74" t="s">
        <v>200</v>
      </c>
      <c r="BC21" s="74" t="s">
        <v>200</v>
      </c>
      <c r="BD21" s="74" t="s">
        <v>200</v>
      </c>
      <c r="BE21" s="74" t="s">
        <v>200</v>
      </c>
      <c r="BF21" s="74" t="s">
        <v>200</v>
      </c>
      <c r="BG21" s="74" t="s">
        <v>200</v>
      </c>
      <c r="BH21" s="74" t="s">
        <v>200</v>
      </c>
      <c r="BI21" s="74" t="s">
        <v>200</v>
      </c>
      <c r="BJ21" s="74" t="s">
        <v>200</v>
      </c>
      <c r="BK21" s="74" t="s">
        <v>200</v>
      </c>
      <c r="BL21" s="74" t="s">
        <v>200</v>
      </c>
      <c r="BM21" s="74" t="s">
        <v>200</v>
      </c>
      <c r="BN21" s="74" t="s">
        <v>200</v>
      </c>
      <c r="BO21" s="74" t="s">
        <v>200</v>
      </c>
      <c r="BP21" s="74" t="s">
        <v>200</v>
      </c>
      <c r="BQ21" s="66"/>
    </row>
    <row r="22" spans="1:70" x14ac:dyDescent="0.25">
      <c r="B22" s="63">
        <v>11</v>
      </c>
      <c r="C22" s="64" t="s">
        <v>201</v>
      </c>
      <c r="D22" s="76">
        <v>42724</v>
      </c>
      <c r="E22" s="76">
        <v>42745</v>
      </c>
      <c r="F22" s="76">
        <v>42857</v>
      </c>
      <c r="G22" s="76">
        <v>42895</v>
      </c>
      <c r="H22" s="76">
        <v>42922</v>
      </c>
      <c r="I22" s="76">
        <v>42928</v>
      </c>
      <c r="J22" s="76">
        <v>42935</v>
      </c>
      <c r="K22" s="76">
        <v>42936</v>
      </c>
      <c r="L22" s="76">
        <v>43012</v>
      </c>
      <c r="M22" s="76">
        <v>43032</v>
      </c>
      <c r="N22" s="76">
        <v>43090</v>
      </c>
      <c r="O22" s="76">
        <v>43131</v>
      </c>
      <c r="P22" s="76">
        <v>43132</v>
      </c>
      <c r="Q22" s="76">
        <v>43137</v>
      </c>
      <c r="R22" s="76">
        <v>43165</v>
      </c>
      <c r="S22" s="76">
        <v>43172</v>
      </c>
      <c r="T22" s="76">
        <v>43214</v>
      </c>
      <c r="U22" s="76">
        <v>43214</v>
      </c>
      <c r="V22" s="76">
        <v>43222</v>
      </c>
      <c r="W22" s="76">
        <v>43224</v>
      </c>
      <c r="X22" s="76">
        <v>43259</v>
      </c>
      <c r="Y22" s="76">
        <v>43259</v>
      </c>
      <c r="Z22" s="76">
        <v>43266</v>
      </c>
      <c r="AA22" s="76">
        <v>43307</v>
      </c>
      <c r="AB22" s="76">
        <v>43362</v>
      </c>
      <c r="AC22" s="76">
        <v>43362</v>
      </c>
      <c r="AD22" s="76">
        <v>43362</v>
      </c>
      <c r="AE22" s="76">
        <v>43362</v>
      </c>
      <c r="AF22" s="76">
        <v>43403</v>
      </c>
      <c r="AG22" s="76">
        <v>43430</v>
      </c>
      <c r="AH22" s="76">
        <v>43430</v>
      </c>
      <c r="AI22" s="76">
        <v>43454</v>
      </c>
      <c r="AJ22" s="76">
        <v>43502</v>
      </c>
      <c r="AK22" s="76">
        <v>43529</v>
      </c>
      <c r="AL22" s="76">
        <v>43531</v>
      </c>
      <c r="AM22" s="76">
        <v>43531</v>
      </c>
      <c r="AN22" s="76">
        <v>43538</v>
      </c>
      <c r="AO22" s="76">
        <v>43546</v>
      </c>
      <c r="AP22" s="76">
        <v>43581</v>
      </c>
      <c r="AQ22" s="76">
        <v>43592</v>
      </c>
      <c r="AR22" s="76">
        <v>43640</v>
      </c>
      <c r="AS22" s="76">
        <v>43651</v>
      </c>
      <c r="AT22" s="76">
        <v>43651</v>
      </c>
      <c r="AU22" s="76">
        <v>43672</v>
      </c>
      <c r="AV22" s="76">
        <v>43759</v>
      </c>
      <c r="AW22" s="76">
        <v>43844</v>
      </c>
      <c r="AX22" s="76">
        <v>43943</v>
      </c>
      <c r="AY22" s="76">
        <v>43986</v>
      </c>
      <c r="AZ22" s="76">
        <v>43986</v>
      </c>
      <c r="BA22" s="76">
        <v>43998</v>
      </c>
      <c r="BB22" s="76">
        <v>44013</v>
      </c>
      <c r="BC22" s="76">
        <v>44174</v>
      </c>
      <c r="BD22" s="76">
        <v>44222</v>
      </c>
      <c r="BE22" s="76">
        <v>44306</v>
      </c>
      <c r="BF22" s="76">
        <v>44350</v>
      </c>
      <c r="BG22" s="76">
        <v>44350</v>
      </c>
      <c r="BH22" s="76">
        <f>VLOOKUP(BH$7,'[3]extract calypso'!$I$2:$AZ$200,19,FALSE)</f>
        <v>44460</v>
      </c>
      <c r="BI22" s="76">
        <f>VLOOKUP(BI$7,'[3]extract calypso'!$I$2:$AZ$200,19,FALSE)</f>
        <v>44475</v>
      </c>
      <c r="BJ22" s="76">
        <f>VLOOKUP(BJ$7,'[3]extract calypso'!$I$2:$AZ$200,19,FALSE)</f>
        <v>44496</v>
      </c>
      <c r="BK22" s="76">
        <f>VLOOKUP(BK$7,'[3]extract calypso'!$I$2:$AZ$200,19,FALSE)</f>
        <v>44573</v>
      </c>
      <c r="BL22" s="76">
        <f>VLOOKUP(BL$7,'[3]extract calypso'!$I$2:$AZ$200,19,FALSE)</f>
        <v>44573</v>
      </c>
      <c r="BM22" s="76">
        <f>VLOOKUP(BM$7,'[3]extract calypso'!$I$2:$AZ$200,19,FALSE)</f>
        <v>44585</v>
      </c>
      <c r="BN22" s="76">
        <f>VLOOKUP(BN$7,'[3]extract calypso'!$I$2:$AZ$200,19,FALSE)</f>
        <v>44617</v>
      </c>
      <c r="BO22" s="76">
        <f>VLOOKUP(BO$7,'[3]extract calypso'!$I$2:$AZ$200,19,FALSE)</f>
        <v>44673</v>
      </c>
      <c r="BP22" s="76">
        <f>VLOOKUP(BP$7,'[3]extract calypso'!$I$2:$AZ$200,19,FALSE)</f>
        <v>44673</v>
      </c>
      <c r="BQ22" s="66"/>
    </row>
    <row r="23" spans="1:70" x14ac:dyDescent="0.25">
      <c r="B23" s="63">
        <v>12</v>
      </c>
      <c r="C23" s="64" t="s">
        <v>202</v>
      </c>
      <c r="D23" s="76" t="s">
        <v>203</v>
      </c>
      <c r="E23" s="76" t="s">
        <v>203</v>
      </c>
      <c r="F23" s="76" t="s">
        <v>203</v>
      </c>
      <c r="G23" s="76" t="s">
        <v>203</v>
      </c>
      <c r="H23" s="76" t="s">
        <v>203</v>
      </c>
      <c r="I23" s="76" t="s">
        <v>203</v>
      </c>
      <c r="J23" s="76" t="s">
        <v>203</v>
      </c>
      <c r="K23" s="76" t="s">
        <v>203</v>
      </c>
      <c r="L23" s="76" t="s">
        <v>203</v>
      </c>
      <c r="M23" s="76" t="s">
        <v>203</v>
      </c>
      <c r="N23" s="76" t="s">
        <v>203</v>
      </c>
      <c r="O23" s="76" t="s">
        <v>203</v>
      </c>
      <c r="P23" s="76" t="s">
        <v>203</v>
      </c>
      <c r="Q23" s="76" t="s">
        <v>203</v>
      </c>
      <c r="R23" s="76" t="s">
        <v>203</v>
      </c>
      <c r="S23" s="76" t="s">
        <v>203</v>
      </c>
      <c r="T23" s="76" t="s">
        <v>203</v>
      </c>
      <c r="U23" s="76" t="s">
        <v>203</v>
      </c>
      <c r="V23" s="76" t="s">
        <v>203</v>
      </c>
      <c r="W23" s="76" t="s">
        <v>203</v>
      </c>
      <c r="X23" s="76" t="s">
        <v>203</v>
      </c>
      <c r="Y23" s="76" t="s">
        <v>203</v>
      </c>
      <c r="Z23" s="76" t="s">
        <v>203</v>
      </c>
      <c r="AA23" s="76" t="s">
        <v>203</v>
      </c>
      <c r="AB23" s="76" t="s">
        <v>203</v>
      </c>
      <c r="AC23" s="76" t="s">
        <v>203</v>
      </c>
      <c r="AD23" s="76" t="s">
        <v>203</v>
      </c>
      <c r="AE23" s="76" t="s">
        <v>203</v>
      </c>
      <c r="AF23" s="76" t="s">
        <v>203</v>
      </c>
      <c r="AG23" s="76" t="s">
        <v>203</v>
      </c>
      <c r="AH23" s="76" t="s">
        <v>203</v>
      </c>
      <c r="AI23" s="76" t="s">
        <v>203</v>
      </c>
      <c r="AJ23" s="76" t="s">
        <v>203</v>
      </c>
      <c r="AK23" s="76" t="s">
        <v>203</v>
      </c>
      <c r="AL23" s="76" t="s">
        <v>203</v>
      </c>
      <c r="AM23" s="76" t="s">
        <v>203</v>
      </c>
      <c r="AN23" s="76" t="s">
        <v>203</v>
      </c>
      <c r="AO23" s="76" t="s">
        <v>203</v>
      </c>
      <c r="AP23" s="76" t="s">
        <v>203</v>
      </c>
      <c r="AQ23" s="76" t="s">
        <v>203</v>
      </c>
      <c r="AR23" s="76" t="s">
        <v>203</v>
      </c>
      <c r="AS23" s="76" t="s">
        <v>203</v>
      </c>
      <c r="AT23" s="76" t="s">
        <v>203</v>
      </c>
      <c r="AU23" s="76" t="s">
        <v>203</v>
      </c>
      <c r="AV23" s="76" t="s">
        <v>203</v>
      </c>
      <c r="AW23" s="76" t="s">
        <v>203</v>
      </c>
      <c r="AX23" s="76" t="s">
        <v>203</v>
      </c>
      <c r="AY23" s="76" t="s">
        <v>203</v>
      </c>
      <c r="AZ23" s="76" t="s">
        <v>203</v>
      </c>
      <c r="BA23" s="76" t="s">
        <v>203</v>
      </c>
      <c r="BB23" s="76" t="s">
        <v>203</v>
      </c>
      <c r="BC23" s="76" t="s">
        <v>203</v>
      </c>
      <c r="BD23" s="76" t="s">
        <v>203</v>
      </c>
      <c r="BE23" s="76" t="s">
        <v>203</v>
      </c>
      <c r="BF23" s="76" t="s">
        <v>203</v>
      </c>
      <c r="BG23" s="76" t="s">
        <v>203</v>
      </c>
      <c r="BH23" s="76" t="s">
        <v>203</v>
      </c>
      <c r="BI23" s="76" t="s">
        <v>203</v>
      </c>
      <c r="BJ23" s="76" t="s">
        <v>203</v>
      </c>
      <c r="BK23" s="76" t="s">
        <v>203</v>
      </c>
      <c r="BL23" s="76" t="s">
        <v>203</v>
      </c>
      <c r="BM23" s="76" t="s">
        <v>203</v>
      </c>
      <c r="BN23" s="76" t="s">
        <v>203</v>
      </c>
      <c r="BO23" s="76" t="s">
        <v>203</v>
      </c>
      <c r="BP23" s="76" t="s">
        <v>203</v>
      </c>
      <c r="BQ23" s="66"/>
    </row>
    <row r="24" spans="1:70" x14ac:dyDescent="0.25">
      <c r="B24" s="63">
        <v>13</v>
      </c>
      <c r="C24" s="64" t="s">
        <v>204</v>
      </c>
      <c r="D24" s="76">
        <v>46376</v>
      </c>
      <c r="E24" s="76">
        <v>46397</v>
      </c>
      <c r="F24" s="76">
        <v>46509</v>
      </c>
      <c r="G24" s="76">
        <v>46547</v>
      </c>
      <c r="H24" s="76">
        <v>46574</v>
      </c>
      <c r="I24" s="76">
        <v>45485</v>
      </c>
      <c r="J24" s="76">
        <v>48414</v>
      </c>
      <c r="K24" s="76">
        <v>46588</v>
      </c>
      <c r="L24" s="76">
        <v>45569</v>
      </c>
      <c r="M24" s="76">
        <v>46684</v>
      </c>
      <c r="N24" s="76">
        <v>46742</v>
      </c>
      <c r="O24" s="76">
        <v>48610</v>
      </c>
      <c r="P24" s="76">
        <v>46784</v>
      </c>
      <c r="Q24" s="76">
        <v>46789</v>
      </c>
      <c r="R24" s="76">
        <v>44991</v>
      </c>
      <c r="S24" s="76">
        <v>45729</v>
      </c>
      <c r="T24" s="76">
        <v>45040</v>
      </c>
      <c r="U24" s="76">
        <v>45040</v>
      </c>
      <c r="V24" s="76">
        <v>48701</v>
      </c>
      <c r="W24" s="76">
        <v>46877</v>
      </c>
      <c r="X24" s="76">
        <v>46912</v>
      </c>
      <c r="Y24" s="76">
        <v>45085</v>
      </c>
      <c r="Z24" s="76">
        <v>45092</v>
      </c>
      <c r="AA24" s="76">
        <v>46960</v>
      </c>
      <c r="AB24" s="76">
        <v>47015</v>
      </c>
      <c r="AC24" s="76">
        <v>47015</v>
      </c>
      <c r="AD24" s="76">
        <v>45188</v>
      </c>
      <c r="AE24" s="76">
        <v>45188</v>
      </c>
      <c r="AF24" s="76">
        <v>47056</v>
      </c>
      <c r="AG24" s="76">
        <v>45254</v>
      </c>
      <c r="AH24" s="76">
        <v>47081</v>
      </c>
      <c r="AI24" s="76">
        <v>47107</v>
      </c>
      <c r="AJ24" s="76">
        <v>47155</v>
      </c>
      <c r="AK24" s="76">
        <v>47182</v>
      </c>
      <c r="AL24" s="76">
        <v>47184</v>
      </c>
      <c r="AM24" s="76">
        <v>45358</v>
      </c>
      <c r="AN24" s="76">
        <v>45968</v>
      </c>
      <c r="AO24" s="76">
        <v>45373</v>
      </c>
      <c r="AP24" s="76">
        <v>49425</v>
      </c>
      <c r="AQ24" s="76">
        <v>47245</v>
      </c>
      <c r="AR24" s="76">
        <v>45467</v>
      </c>
      <c r="AS24" s="76">
        <v>47304</v>
      </c>
      <c r="AT24" s="76">
        <v>45478</v>
      </c>
      <c r="AU24" s="76">
        <v>47325</v>
      </c>
      <c r="AV24" s="76">
        <v>45951</v>
      </c>
      <c r="AW24" s="76">
        <v>48227</v>
      </c>
      <c r="AX24" s="76">
        <v>46134</v>
      </c>
      <c r="AY24" s="76">
        <v>47638</v>
      </c>
      <c r="AZ24" s="76">
        <v>46177</v>
      </c>
      <c r="BA24" s="76">
        <v>46189</v>
      </c>
      <c r="BB24" s="76">
        <v>46296</v>
      </c>
      <c r="BC24" s="76">
        <v>46730</v>
      </c>
      <c r="BD24" s="76">
        <v>46413</v>
      </c>
      <c r="BE24" s="76">
        <v>46863</v>
      </c>
      <c r="BF24" s="76">
        <v>46574</v>
      </c>
      <c r="BG24" s="76">
        <v>48002</v>
      </c>
      <c r="BH24" s="76">
        <f>VLOOKUP(BH$7,'[3]extract calypso'!$I$2:$AZ$200,20,FALSE)</f>
        <v>47382</v>
      </c>
      <c r="BI24" s="76">
        <f>VLOOKUP(BI$7,'[3]extract calypso'!$I$2:$AZ$200,20,FALSE)</f>
        <v>49405</v>
      </c>
      <c r="BJ24" s="76">
        <f>VLOOKUP(BJ$7,'[3]extract calypso'!$I$2:$AZ$200,20,FALSE)</f>
        <v>48148</v>
      </c>
      <c r="BK24" s="76">
        <f>VLOOKUP(BK$7,'[3]extract calypso'!$I$2:$AZ$200,20,FALSE)</f>
        <v>48407</v>
      </c>
      <c r="BL24" s="76">
        <f>VLOOKUP(BL$7,'[3]extract calypso'!$I$2:$AZ$200,20,FALSE)</f>
        <v>46764</v>
      </c>
      <c r="BM24" s="76">
        <f>VLOOKUP(BM$7,'[3]extract calypso'!$I$2:$AZ$200,20,FALSE)</f>
        <v>48237</v>
      </c>
      <c r="BN24" s="76">
        <f>VLOOKUP(BN$7,'[3]extract calypso'!$I$2:$AZ$200,20,FALSE)</f>
        <v>46443</v>
      </c>
      <c r="BO24" s="76">
        <f>VLOOKUP(BO$7,'[3]extract calypso'!$I$2:$AZ$200,20,FALSE)</f>
        <v>49056</v>
      </c>
      <c r="BP24" s="76">
        <f>VLOOKUP(BP$7,'[3]extract calypso'!$I$2:$AZ$200,20,FALSE)</f>
        <v>46499</v>
      </c>
      <c r="BQ24" s="66"/>
    </row>
    <row r="25" spans="1:70" ht="25.5" x14ac:dyDescent="0.25">
      <c r="B25" s="63">
        <v>14</v>
      </c>
      <c r="C25" s="64" t="s">
        <v>205</v>
      </c>
      <c r="D25" s="74" t="s">
        <v>206</v>
      </c>
      <c r="E25" s="74" t="s">
        <v>206</v>
      </c>
      <c r="F25" s="74" t="s">
        <v>206</v>
      </c>
      <c r="G25" s="74" t="s">
        <v>206</v>
      </c>
      <c r="H25" s="74" t="s">
        <v>206</v>
      </c>
      <c r="I25" s="74" t="s">
        <v>206</v>
      </c>
      <c r="J25" s="74" t="s">
        <v>206</v>
      </c>
      <c r="K25" s="74" t="s">
        <v>206</v>
      </c>
      <c r="L25" s="74" t="s">
        <v>206</v>
      </c>
      <c r="M25" s="74" t="s">
        <v>206</v>
      </c>
      <c r="N25" s="74" t="s">
        <v>206</v>
      </c>
      <c r="O25" s="74" t="s">
        <v>206</v>
      </c>
      <c r="P25" s="74" t="s">
        <v>206</v>
      </c>
      <c r="Q25" s="74" t="s">
        <v>206</v>
      </c>
      <c r="R25" s="74" t="s">
        <v>206</v>
      </c>
      <c r="S25" s="74" t="s">
        <v>206</v>
      </c>
      <c r="T25" s="74" t="s">
        <v>206</v>
      </c>
      <c r="U25" s="74" t="s">
        <v>206</v>
      </c>
      <c r="V25" s="74" t="s">
        <v>206</v>
      </c>
      <c r="W25" s="74" t="s">
        <v>206</v>
      </c>
      <c r="X25" s="74" t="s">
        <v>206</v>
      </c>
      <c r="Y25" s="74" t="s">
        <v>206</v>
      </c>
      <c r="Z25" s="74" t="s">
        <v>206</v>
      </c>
      <c r="AA25" s="74" t="s">
        <v>206</v>
      </c>
      <c r="AB25" s="74" t="s">
        <v>206</v>
      </c>
      <c r="AC25" s="74" t="s">
        <v>206</v>
      </c>
      <c r="AD25" s="74" t="s">
        <v>206</v>
      </c>
      <c r="AE25" s="74" t="s">
        <v>206</v>
      </c>
      <c r="AF25" s="74" t="s">
        <v>206</v>
      </c>
      <c r="AG25" s="74" t="s">
        <v>206</v>
      </c>
      <c r="AH25" s="74" t="s">
        <v>206</v>
      </c>
      <c r="AI25" s="74" t="s">
        <v>206</v>
      </c>
      <c r="AJ25" s="74" t="s">
        <v>206</v>
      </c>
      <c r="AK25" s="74" t="s">
        <v>206</v>
      </c>
      <c r="AL25" s="74" t="s">
        <v>206</v>
      </c>
      <c r="AM25" s="74" t="s">
        <v>206</v>
      </c>
      <c r="AN25" s="74" t="s">
        <v>206</v>
      </c>
      <c r="AO25" s="74" t="s">
        <v>206</v>
      </c>
      <c r="AP25" s="74" t="s">
        <v>206</v>
      </c>
      <c r="AQ25" s="74" t="s">
        <v>206</v>
      </c>
      <c r="AR25" s="74" t="s">
        <v>206</v>
      </c>
      <c r="AS25" s="74" t="s">
        <v>206</v>
      </c>
      <c r="AT25" s="74" t="s">
        <v>206</v>
      </c>
      <c r="AU25" s="74" t="s">
        <v>206</v>
      </c>
      <c r="AV25" s="74" t="s">
        <v>206</v>
      </c>
      <c r="AW25" s="74" t="s">
        <v>206</v>
      </c>
      <c r="AX25" s="74" t="s">
        <v>207</v>
      </c>
      <c r="AY25" s="74" t="s">
        <v>207</v>
      </c>
      <c r="AZ25" s="74" t="s">
        <v>207</v>
      </c>
      <c r="BA25" s="74" t="s">
        <v>207</v>
      </c>
      <c r="BB25" s="74" t="s">
        <v>206</v>
      </c>
      <c r="BC25" s="74" t="s">
        <v>206</v>
      </c>
      <c r="BD25" s="74" t="s">
        <v>207</v>
      </c>
      <c r="BE25" s="74" t="s">
        <v>206</v>
      </c>
      <c r="BF25" s="74" t="s">
        <v>207</v>
      </c>
      <c r="BG25" s="74" t="s">
        <v>207</v>
      </c>
      <c r="BH25" s="74" t="s">
        <v>207</v>
      </c>
      <c r="BI25" s="74" t="s">
        <v>206</v>
      </c>
      <c r="BJ25" s="74" t="s">
        <v>206</v>
      </c>
      <c r="BK25" s="74" t="s">
        <v>206</v>
      </c>
      <c r="BL25" s="74" t="s">
        <v>207</v>
      </c>
      <c r="BM25" s="74" t="s">
        <v>206</v>
      </c>
      <c r="BN25" s="74" t="s">
        <v>206</v>
      </c>
      <c r="BO25" s="74" t="s">
        <v>206</v>
      </c>
      <c r="BP25" s="74" t="s">
        <v>207</v>
      </c>
      <c r="BQ25" s="66"/>
    </row>
    <row r="26" spans="1:70" ht="51" x14ac:dyDescent="0.25">
      <c r="A26" s="77"/>
      <c r="B26" s="63">
        <v>15</v>
      </c>
      <c r="C26" s="64" t="s">
        <v>208</v>
      </c>
      <c r="D26" s="74" t="s">
        <v>209</v>
      </c>
      <c r="E26" s="74" t="s">
        <v>209</v>
      </c>
      <c r="F26" s="74" t="s">
        <v>209</v>
      </c>
      <c r="G26" s="74" t="s">
        <v>209</v>
      </c>
      <c r="H26" s="74" t="s">
        <v>209</v>
      </c>
      <c r="I26" s="74" t="s">
        <v>209</v>
      </c>
      <c r="J26" s="74" t="s">
        <v>209</v>
      </c>
      <c r="K26" s="74" t="s">
        <v>209</v>
      </c>
      <c r="L26" s="74" t="s">
        <v>209</v>
      </c>
      <c r="M26" s="74" t="s">
        <v>209</v>
      </c>
      <c r="N26" s="74" t="s">
        <v>209</v>
      </c>
      <c r="O26" s="74" t="s">
        <v>209</v>
      </c>
      <c r="P26" s="74" t="s">
        <v>209</v>
      </c>
      <c r="Q26" s="74" t="s">
        <v>209</v>
      </c>
      <c r="R26" s="74" t="s">
        <v>209</v>
      </c>
      <c r="S26" s="74" t="s">
        <v>209</v>
      </c>
      <c r="T26" s="74" t="s">
        <v>209</v>
      </c>
      <c r="U26" s="74" t="s">
        <v>209</v>
      </c>
      <c r="V26" s="74" t="s">
        <v>209</v>
      </c>
      <c r="W26" s="74" t="s">
        <v>209</v>
      </c>
      <c r="X26" s="74" t="s">
        <v>209</v>
      </c>
      <c r="Y26" s="74" t="s">
        <v>209</v>
      </c>
      <c r="Z26" s="74" t="s">
        <v>209</v>
      </c>
      <c r="AA26" s="74" t="s">
        <v>209</v>
      </c>
      <c r="AB26" s="74" t="s">
        <v>209</v>
      </c>
      <c r="AC26" s="74" t="s">
        <v>209</v>
      </c>
      <c r="AD26" s="74" t="s">
        <v>209</v>
      </c>
      <c r="AE26" s="74" t="s">
        <v>209</v>
      </c>
      <c r="AF26" s="74" t="s">
        <v>209</v>
      </c>
      <c r="AG26" s="74" t="s">
        <v>209</v>
      </c>
      <c r="AH26" s="74" t="s">
        <v>209</v>
      </c>
      <c r="AI26" s="74" t="s">
        <v>209</v>
      </c>
      <c r="AJ26" s="74" t="s">
        <v>209</v>
      </c>
      <c r="AK26" s="74" t="s">
        <v>209</v>
      </c>
      <c r="AL26" s="74" t="s">
        <v>209</v>
      </c>
      <c r="AM26" s="74" t="s">
        <v>209</v>
      </c>
      <c r="AN26" s="74" t="s">
        <v>209</v>
      </c>
      <c r="AO26" s="74" t="s">
        <v>209</v>
      </c>
      <c r="AP26" s="74" t="s">
        <v>209</v>
      </c>
      <c r="AQ26" s="74" t="s">
        <v>209</v>
      </c>
      <c r="AR26" s="74" t="s">
        <v>209</v>
      </c>
      <c r="AS26" s="74" t="s">
        <v>209</v>
      </c>
      <c r="AT26" s="74" t="s">
        <v>209</v>
      </c>
      <c r="AU26" s="74" t="s">
        <v>209</v>
      </c>
      <c r="AV26" s="74" t="s">
        <v>209</v>
      </c>
      <c r="AW26" s="74" t="s">
        <v>209</v>
      </c>
      <c r="AX26" s="74" t="s">
        <v>210</v>
      </c>
      <c r="AY26" s="74" t="s">
        <v>211</v>
      </c>
      <c r="AZ26" s="74" t="s">
        <v>212</v>
      </c>
      <c r="BA26" s="74" t="s">
        <v>213</v>
      </c>
      <c r="BB26" s="74" t="s">
        <v>209</v>
      </c>
      <c r="BC26" s="74" t="s">
        <v>209</v>
      </c>
      <c r="BD26" s="74" t="s">
        <v>214</v>
      </c>
      <c r="BE26" s="74" t="s">
        <v>209</v>
      </c>
      <c r="BF26" s="74" t="s">
        <v>215</v>
      </c>
      <c r="BG26" s="74" t="s">
        <v>216</v>
      </c>
      <c r="BH26" s="74" t="s">
        <v>217</v>
      </c>
      <c r="BI26" s="74" t="s">
        <v>209</v>
      </c>
      <c r="BJ26" s="74" t="s">
        <v>209</v>
      </c>
      <c r="BK26" s="74" t="s">
        <v>209</v>
      </c>
      <c r="BL26" s="74" t="s">
        <v>506</v>
      </c>
      <c r="BM26" s="74" t="s">
        <v>209</v>
      </c>
      <c r="BN26" s="74" t="s">
        <v>209</v>
      </c>
      <c r="BO26" s="74" t="s">
        <v>209</v>
      </c>
      <c r="BP26" s="74" t="s">
        <v>507</v>
      </c>
      <c r="BQ26" s="66"/>
    </row>
    <row r="27" spans="1:70" x14ac:dyDescent="0.25">
      <c r="A27" s="77"/>
      <c r="B27" s="63">
        <v>16</v>
      </c>
      <c r="C27" s="64" t="s">
        <v>218</v>
      </c>
      <c r="D27" s="74" t="s">
        <v>219</v>
      </c>
      <c r="E27" s="74" t="s">
        <v>219</v>
      </c>
      <c r="F27" s="74" t="s">
        <v>219</v>
      </c>
      <c r="G27" s="74" t="s">
        <v>219</v>
      </c>
      <c r="H27" s="74" t="s">
        <v>219</v>
      </c>
      <c r="I27" s="74" t="s">
        <v>219</v>
      </c>
      <c r="J27" s="74" t="s">
        <v>219</v>
      </c>
      <c r="K27" s="74" t="s">
        <v>219</v>
      </c>
      <c r="L27" s="74" t="s">
        <v>219</v>
      </c>
      <c r="M27" s="74" t="s">
        <v>219</v>
      </c>
      <c r="N27" s="74" t="s">
        <v>219</v>
      </c>
      <c r="O27" s="74" t="s">
        <v>219</v>
      </c>
      <c r="P27" s="74" t="s">
        <v>219</v>
      </c>
      <c r="Q27" s="74" t="s">
        <v>219</v>
      </c>
      <c r="R27" s="74" t="s">
        <v>219</v>
      </c>
      <c r="S27" s="74" t="s">
        <v>219</v>
      </c>
      <c r="T27" s="74" t="s">
        <v>219</v>
      </c>
      <c r="U27" s="74" t="s">
        <v>219</v>
      </c>
      <c r="V27" s="74" t="s">
        <v>219</v>
      </c>
      <c r="W27" s="74" t="s">
        <v>219</v>
      </c>
      <c r="X27" s="74" t="s">
        <v>219</v>
      </c>
      <c r="Y27" s="74" t="s">
        <v>219</v>
      </c>
      <c r="Z27" s="74" t="s">
        <v>219</v>
      </c>
      <c r="AA27" s="74" t="s">
        <v>219</v>
      </c>
      <c r="AB27" s="74" t="s">
        <v>219</v>
      </c>
      <c r="AC27" s="74" t="s">
        <v>219</v>
      </c>
      <c r="AD27" s="74" t="s">
        <v>219</v>
      </c>
      <c r="AE27" s="74" t="s">
        <v>219</v>
      </c>
      <c r="AF27" s="74" t="s">
        <v>219</v>
      </c>
      <c r="AG27" s="74" t="s">
        <v>219</v>
      </c>
      <c r="AH27" s="74" t="s">
        <v>219</v>
      </c>
      <c r="AI27" s="74" t="s">
        <v>219</v>
      </c>
      <c r="AJ27" s="74" t="s">
        <v>219</v>
      </c>
      <c r="AK27" s="74" t="s">
        <v>219</v>
      </c>
      <c r="AL27" s="74" t="s">
        <v>219</v>
      </c>
      <c r="AM27" s="74" t="s">
        <v>219</v>
      </c>
      <c r="AN27" s="74" t="s">
        <v>219</v>
      </c>
      <c r="AO27" s="74" t="s">
        <v>219</v>
      </c>
      <c r="AP27" s="74" t="s">
        <v>219</v>
      </c>
      <c r="AQ27" s="74" t="s">
        <v>219</v>
      </c>
      <c r="AR27" s="74" t="s">
        <v>219</v>
      </c>
      <c r="AS27" s="74" t="s">
        <v>219</v>
      </c>
      <c r="AT27" s="74" t="s">
        <v>219</v>
      </c>
      <c r="AU27" s="74" t="s">
        <v>219</v>
      </c>
      <c r="AV27" s="74" t="s">
        <v>219</v>
      </c>
      <c r="AW27" s="74" t="s">
        <v>219</v>
      </c>
      <c r="AX27" s="74" t="s">
        <v>47</v>
      </c>
      <c r="AY27" s="74" t="s">
        <v>220</v>
      </c>
      <c r="AZ27" s="74" t="s">
        <v>220</v>
      </c>
      <c r="BA27" s="74" t="s">
        <v>47</v>
      </c>
      <c r="BB27" s="74" t="s">
        <v>219</v>
      </c>
      <c r="BC27" s="74" t="s">
        <v>219</v>
      </c>
      <c r="BD27" s="74" t="s">
        <v>219</v>
      </c>
      <c r="BE27" s="74" t="s">
        <v>219</v>
      </c>
      <c r="BF27" s="74" t="s">
        <v>219</v>
      </c>
      <c r="BG27" s="74" t="s">
        <v>219</v>
      </c>
      <c r="BH27" s="74" t="s">
        <v>219</v>
      </c>
      <c r="BI27" s="74" t="s">
        <v>219</v>
      </c>
      <c r="BJ27" s="74" t="s">
        <v>219</v>
      </c>
      <c r="BK27" s="74" t="s">
        <v>219</v>
      </c>
      <c r="BL27" s="74" t="s">
        <v>219</v>
      </c>
      <c r="BM27" s="74" t="s">
        <v>219</v>
      </c>
      <c r="BN27" s="74" t="s">
        <v>219</v>
      </c>
      <c r="BO27" s="74" t="s">
        <v>219</v>
      </c>
      <c r="BP27" s="74" t="s">
        <v>219</v>
      </c>
      <c r="BQ27" s="66"/>
    </row>
    <row r="28" spans="1:70" x14ac:dyDescent="0.25">
      <c r="B28" s="69" t="s">
        <v>221</v>
      </c>
      <c r="C28" s="61"/>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66"/>
    </row>
    <row r="29" spans="1:70" x14ac:dyDescent="0.25">
      <c r="B29" s="63">
        <v>17</v>
      </c>
      <c r="C29" s="64" t="s">
        <v>222</v>
      </c>
      <c r="D29" s="76" t="s">
        <v>223</v>
      </c>
      <c r="E29" s="76" t="s">
        <v>223</v>
      </c>
      <c r="F29" s="76" t="s">
        <v>223</v>
      </c>
      <c r="G29" s="76" t="s">
        <v>223</v>
      </c>
      <c r="H29" s="76" t="s">
        <v>223</v>
      </c>
      <c r="I29" s="76" t="s">
        <v>223</v>
      </c>
      <c r="J29" s="76" t="s">
        <v>223</v>
      </c>
      <c r="K29" s="76" t="s">
        <v>223</v>
      </c>
      <c r="L29" s="76" t="s">
        <v>223</v>
      </c>
      <c r="M29" s="76" t="s">
        <v>223</v>
      </c>
      <c r="N29" s="76" t="s">
        <v>223</v>
      </c>
      <c r="O29" s="76" t="s">
        <v>223</v>
      </c>
      <c r="P29" s="76" t="s">
        <v>223</v>
      </c>
      <c r="Q29" s="76" t="s">
        <v>223</v>
      </c>
      <c r="R29" s="76" t="s">
        <v>224</v>
      </c>
      <c r="S29" s="76" t="s">
        <v>223</v>
      </c>
      <c r="T29" s="76" t="s">
        <v>223</v>
      </c>
      <c r="U29" s="76" t="s">
        <v>224</v>
      </c>
      <c r="V29" s="76" t="s">
        <v>223</v>
      </c>
      <c r="W29" s="76" t="s">
        <v>223</v>
      </c>
      <c r="X29" s="76" t="s">
        <v>223</v>
      </c>
      <c r="Y29" s="76" t="s">
        <v>223</v>
      </c>
      <c r="Z29" s="76" t="s">
        <v>223</v>
      </c>
      <c r="AA29" s="76" t="s">
        <v>223</v>
      </c>
      <c r="AB29" s="76" t="s">
        <v>223</v>
      </c>
      <c r="AC29" s="76" t="s">
        <v>223</v>
      </c>
      <c r="AD29" s="76" t="s">
        <v>224</v>
      </c>
      <c r="AE29" s="76" t="s">
        <v>223</v>
      </c>
      <c r="AF29" s="76" t="s">
        <v>223</v>
      </c>
      <c r="AG29" s="76" t="s">
        <v>223</v>
      </c>
      <c r="AH29" s="76" t="s">
        <v>223</v>
      </c>
      <c r="AI29" s="76" t="s">
        <v>223</v>
      </c>
      <c r="AJ29" s="76" t="s">
        <v>223</v>
      </c>
      <c r="AK29" s="76" t="s">
        <v>223</v>
      </c>
      <c r="AL29" s="76" t="s">
        <v>223</v>
      </c>
      <c r="AM29" s="76" t="s">
        <v>223</v>
      </c>
      <c r="AN29" s="76" t="s">
        <v>223</v>
      </c>
      <c r="AO29" s="76" t="s">
        <v>224</v>
      </c>
      <c r="AP29" s="76" t="s">
        <v>223</v>
      </c>
      <c r="AQ29" s="76" t="s">
        <v>223</v>
      </c>
      <c r="AR29" s="76" t="s">
        <v>223</v>
      </c>
      <c r="AS29" s="76" t="s">
        <v>223</v>
      </c>
      <c r="AT29" s="76" t="s">
        <v>223</v>
      </c>
      <c r="AU29" s="76" t="s">
        <v>223</v>
      </c>
      <c r="AV29" s="76" t="s">
        <v>223</v>
      </c>
      <c r="AW29" s="76" t="s">
        <v>223</v>
      </c>
      <c r="AX29" s="76" t="s">
        <v>225</v>
      </c>
      <c r="AY29" s="76" t="s">
        <v>225</v>
      </c>
      <c r="AZ29" s="76" t="s">
        <v>225</v>
      </c>
      <c r="BA29" s="76" t="s">
        <v>225</v>
      </c>
      <c r="BB29" s="76" t="s">
        <v>223</v>
      </c>
      <c r="BC29" s="76" t="s">
        <v>223</v>
      </c>
      <c r="BD29" s="76" t="s">
        <v>225</v>
      </c>
      <c r="BE29" s="76" t="s">
        <v>224</v>
      </c>
      <c r="BF29" s="76" t="s">
        <v>225</v>
      </c>
      <c r="BG29" s="76" t="s">
        <v>225</v>
      </c>
      <c r="BH29" s="76" t="s">
        <v>225</v>
      </c>
      <c r="BI29" s="76" t="s">
        <v>223</v>
      </c>
      <c r="BJ29" s="76" t="s">
        <v>223</v>
      </c>
      <c r="BK29" s="76" t="s">
        <v>223</v>
      </c>
      <c r="BL29" s="76" t="s">
        <v>225</v>
      </c>
      <c r="BM29" s="76" t="s">
        <v>223</v>
      </c>
      <c r="BN29" s="76" t="s">
        <v>508</v>
      </c>
      <c r="BO29" s="76" t="s">
        <v>223</v>
      </c>
      <c r="BP29" s="76" t="s">
        <v>225</v>
      </c>
      <c r="BQ29" s="66"/>
    </row>
    <row r="30" spans="1:70" ht="51" x14ac:dyDescent="0.25">
      <c r="B30" s="63">
        <v>18</v>
      </c>
      <c r="C30" s="64" t="s">
        <v>226</v>
      </c>
      <c r="D30" s="75">
        <v>1.8749999999999999E-2</v>
      </c>
      <c r="E30" s="75">
        <v>4.1250000000000002E-2</v>
      </c>
      <c r="F30" s="75">
        <v>0.02</v>
      </c>
      <c r="G30" s="75">
        <v>8.3899999999999999E-3</v>
      </c>
      <c r="H30" s="75">
        <v>4.3999999999999997E-2</v>
      </c>
      <c r="I30" s="75">
        <v>6.2500000000000003E-3</v>
      </c>
      <c r="J30" s="75">
        <v>1.0999999999999999E-2</v>
      </c>
      <c r="K30" s="75">
        <v>1.9E-2</v>
      </c>
      <c r="L30" s="75">
        <v>3.2500000000000001E-2</v>
      </c>
      <c r="M30" s="75">
        <v>1.7500000000000002E-2</v>
      </c>
      <c r="N30" s="75">
        <v>1.6E-2</v>
      </c>
      <c r="O30" s="75">
        <v>1.7299999999999999E-2</v>
      </c>
      <c r="P30" s="75">
        <v>1.4949999999999998E-2</v>
      </c>
      <c r="Q30" s="75">
        <v>1.55E-2</v>
      </c>
      <c r="R30" s="75" t="s">
        <v>227</v>
      </c>
      <c r="S30" s="75">
        <v>1.375E-2</v>
      </c>
      <c r="T30" s="75">
        <v>3.7499999999999999E-2</v>
      </c>
      <c r="U30" s="75" t="s">
        <v>228</v>
      </c>
      <c r="V30" s="75">
        <v>0.02</v>
      </c>
      <c r="W30" s="75">
        <v>1.7999999999999999E-2</v>
      </c>
      <c r="X30" s="75">
        <v>9.5899999999999996E-3</v>
      </c>
      <c r="Y30" s="75">
        <v>6.5400000000000007E-3</v>
      </c>
      <c r="Z30" s="75">
        <v>6.613E-3</v>
      </c>
      <c r="AA30" s="75">
        <v>1.9E-2</v>
      </c>
      <c r="AB30" s="75">
        <v>1.9699999999999999E-2</v>
      </c>
      <c r="AC30" s="75">
        <v>9.4999999999999998E-3</v>
      </c>
      <c r="AD30" s="75" t="s">
        <v>229</v>
      </c>
      <c r="AE30" s="75">
        <v>6.0599999999999994E-3</v>
      </c>
      <c r="AF30" s="75">
        <v>2.0500000000000004E-2</v>
      </c>
      <c r="AG30" s="75">
        <v>6.9899999999999997E-3</v>
      </c>
      <c r="AH30" s="75">
        <v>9.8899999999999995E-3</v>
      </c>
      <c r="AI30" s="75">
        <v>2.1000000000000001E-2</v>
      </c>
      <c r="AJ30" s="75">
        <v>2.35E-2</v>
      </c>
      <c r="AK30" s="75">
        <v>1.7500000000000002E-2</v>
      </c>
      <c r="AL30" s="75">
        <v>8.8999999999999999E-3</v>
      </c>
      <c r="AM30" s="75">
        <v>6.9499999999999996E-3</v>
      </c>
      <c r="AN30" s="75">
        <v>0.01</v>
      </c>
      <c r="AO30" s="75" t="s">
        <v>230</v>
      </c>
      <c r="AP30" s="75">
        <v>1.77E-2</v>
      </c>
      <c r="AQ30" s="75">
        <v>1.7000000000000001E-2</v>
      </c>
      <c r="AR30" s="75">
        <v>5.0000000000000001E-3</v>
      </c>
      <c r="AS30" s="75">
        <v>6.8399999999999997E-3</v>
      </c>
      <c r="AT30" s="75">
        <v>4.4000000000000003E-3</v>
      </c>
      <c r="AU30" s="75">
        <v>1.4999999999999999E-2</v>
      </c>
      <c r="AV30" s="75">
        <v>3.7499999999999999E-3</v>
      </c>
      <c r="AW30" s="75">
        <v>8.7500000000000008E-3</v>
      </c>
      <c r="AX30" s="75" t="s">
        <v>231</v>
      </c>
      <c r="AY30" s="75" t="s">
        <v>232</v>
      </c>
      <c r="AZ30" s="75" t="s">
        <v>233</v>
      </c>
      <c r="BA30" s="75" t="s">
        <v>234</v>
      </c>
      <c r="BB30" s="75">
        <v>5.0000000000000001E-3</v>
      </c>
      <c r="BC30" s="75">
        <v>1.25E-3</v>
      </c>
      <c r="BD30" s="75" t="s">
        <v>235</v>
      </c>
      <c r="BE30" s="75">
        <v>3.7499999999999999E-3</v>
      </c>
      <c r="BF30" s="75" t="s">
        <v>236</v>
      </c>
      <c r="BG30" s="75" t="s">
        <v>237</v>
      </c>
      <c r="BH30" s="75" t="s">
        <v>238</v>
      </c>
      <c r="BI30" s="75">
        <v>0.01</v>
      </c>
      <c r="BJ30" s="75">
        <v>2.7349999999999999E-2</v>
      </c>
      <c r="BK30" s="75">
        <v>1.125E-2</v>
      </c>
      <c r="BL30" s="75" t="s">
        <v>509</v>
      </c>
      <c r="BM30" s="75">
        <v>2.9700000000000001E-2</v>
      </c>
      <c r="BN30" s="75" t="s">
        <v>510</v>
      </c>
      <c r="BO30" s="75">
        <v>2.5000000000000001E-2</v>
      </c>
      <c r="BP30" s="75" t="s">
        <v>511</v>
      </c>
      <c r="BQ30" s="66"/>
      <c r="BR30" s="79"/>
    </row>
    <row r="31" spans="1:70" ht="25.5" x14ac:dyDescent="0.25">
      <c r="B31" s="63">
        <v>19</v>
      </c>
      <c r="C31" s="64" t="s">
        <v>239</v>
      </c>
      <c r="D31" s="74" t="s">
        <v>206</v>
      </c>
      <c r="E31" s="74" t="s">
        <v>206</v>
      </c>
      <c r="F31" s="74" t="s">
        <v>206</v>
      </c>
      <c r="G31" s="74" t="s">
        <v>206</v>
      </c>
      <c r="H31" s="74" t="s">
        <v>206</v>
      </c>
      <c r="I31" s="74" t="s">
        <v>206</v>
      </c>
      <c r="J31" s="74" t="s">
        <v>206</v>
      </c>
      <c r="K31" s="74" t="s">
        <v>206</v>
      </c>
      <c r="L31" s="74" t="s">
        <v>206</v>
      </c>
      <c r="M31" s="74" t="s">
        <v>206</v>
      </c>
      <c r="N31" s="74" t="s">
        <v>206</v>
      </c>
      <c r="O31" s="74" t="s">
        <v>206</v>
      </c>
      <c r="P31" s="74" t="s">
        <v>206</v>
      </c>
      <c r="Q31" s="74" t="s">
        <v>206</v>
      </c>
      <c r="R31" s="74" t="s">
        <v>206</v>
      </c>
      <c r="S31" s="74" t="s">
        <v>206</v>
      </c>
      <c r="T31" s="74" t="s">
        <v>206</v>
      </c>
      <c r="U31" s="74" t="s">
        <v>206</v>
      </c>
      <c r="V31" s="74" t="s">
        <v>206</v>
      </c>
      <c r="W31" s="74" t="s">
        <v>206</v>
      </c>
      <c r="X31" s="74" t="s">
        <v>206</v>
      </c>
      <c r="Y31" s="74" t="s">
        <v>206</v>
      </c>
      <c r="Z31" s="74" t="s">
        <v>206</v>
      </c>
      <c r="AA31" s="74" t="s">
        <v>206</v>
      </c>
      <c r="AB31" s="74" t="s">
        <v>206</v>
      </c>
      <c r="AC31" s="74" t="s">
        <v>206</v>
      </c>
      <c r="AD31" s="74" t="s">
        <v>206</v>
      </c>
      <c r="AE31" s="74" t="s">
        <v>206</v>
      </c>
      <c r="AF31" s="74" t="s">
        <v>206</v>
      </c>
      <c r="AG31" s="74" t="s">
        <v>206</v>
      </c>
      <c r="AH31" s="74" t="s">
        <v>206</v>
      </c>
      <c r="AI31" s="74" t="s">
        <v>206</v>
      </c>
      <c r="AJ31" s="74" t="s">
        <v>206</v>
      </c>
      <c r="AK31" s="74" t="s">
        <v>206</v>
      </c>
      <c r="AL31" s="74" t="s">
        <v>206</v>
      </c>
      <c r="AM31" s="74" t="s">
        <v>206</v>
      </c>
      <c r="AN31" s="74" t="s">
        <v>206</v>
      </c>
      <c r="AO31" s="74" t="s">
        <v>206</v>
      </c>
      <c r="AP31" s="74" t="s">
        <v>206</v>
      </c>
      <c r="AQ31" s="74" t="s">
        <v>206</v>
      </c>
      <c r="AR31" s="74" t="s">
        <v>206</v>
      </c>
      <c r="AS31" s="74" t="s">
        <v>206</v>
      </c>
      <c r="AT31" s="74" t="s">
        <v>206</v>
      </c>
      <c r="AU31" s="74" t="s">
        <v>206</v>
      </c>
      <c r="AV31" s="74" t="s">
        <v>206</v>
      </c>
      <c r="AW31" s="74" t="s">
        <v>206</v>
      </c>
      <c r="AX31" s="74" t="s">
        <v>206</v>
      </c>
      <c r="AY31" s="74" t="s">
        <v>206</v>
      </c>
      <c r="AZ31" s="74" t="s">
        <v>206</v>
      </c>
      <c r="BA31" s="74" t="s">
        <v>206</v>
      </c>
      <c r="BB31" s="74" t="s">
        <v>206</v>
      </c>
      <c r="BC31" s="74" t="s">
        <v>206</v>
      </c>
      <c r="BD31" s="74" t="s">
        <v>206</v>
      </c>
      <c r="BE31" s="74" t="s">
        <v>206</v>
      </c>
      <c r="BF31" s="74" t="s">
        <v>206</v>
      </c>
      <c r="BG31" s="74" t="s">
        <v>206</v>
      </c>
      <c r="BH31" s="74" t="s">
        <v>206</v>
      </c>
      <c r="BI31" s="74" t="s">
        <v>206</v>
      </c>
      <c r="BJ31" s="74" t="s">
        <v>206</v>
      </c>
      <c r="BK31" s="74" t="s">
        <v>206</v>
      </c>
      <c r="BL31" s="74" t="s">
        <v>206</v>
      </c>
      <c r="BM31" s="74" t="s">
        <v>206</v>
      </c>
      <c r="BN31" s="74" t="s">
        <v>206</v>
      </c>
      <c r="BO31" s="74" t="s">
        <v>206</v>
      </c>
      <c r="BP31" s="74" t="s">
        <v>206</v>
      </c>
      <c r="BQ31" s="66"/>
    </row>
    <row r="32" spans="1:70" ht="25.5" x14ac:dyDescent="0.25">
      <c r="B32" s="63" t="s">
        <v>240</v>
      </c>
      <c r="C32" s="64" t="s">
        <v>241</v>
      </c>
      <c r="D32" s="74" t="s">
        <v>242</v>
      </c>
      <c r="E32" s="74" t="s">
        <v>242</v>
      </c>
      <c r="F32" s="74" t="s">
        <v>242</v>
      </c>
      <c r="G32" s="74" t="s">
        <v>242</v>
      </c>
      <c r="H32" s="74" t="s">
        <v>242</v>
      </c>
      <c r="I32" s="74" t="s">
        <v>242</v>
      </c>
      <c r="J32" s="74" t="s">
        <v>242</v>
      </c>
      <c r="K32" s="74" t="s">
        <v>242</v>
      </c>
      <c r="L32" s="74" t="s">
        <v>242</v>
      </c>
      <c r="M32" s="74" t="s">
        <v>242</v>
      </c>
      <c r="N32" s="74" t="s">
        <v>242</v>
      </c>
      <c r="O32" s="74" t="s">
        <v>242</v>
      </c>
      <c r="P32" s="74" t="s">
        <v>242</v>
      </c>
      <c r="Q32" s="74" t="s">
        <v>242</v>
      </c>
      <c r="R32" s="74" t="s">
        <v>242</v>
      </c>
      <c r="S32" s="74" t="s">
        <v>242</v>
      </c>
      <c r="T32" s="74" t="s">
        <v>242</v>
      </c>
      <c r="U32" s="74" t="s">
        <v>242</v>
      </c>
      <c r="V32" s="74" t="s">
        <v>242</v>
      </c>
      <c r="W32" s="74" t="s">
        <v>242</v>
      </c>
      <c r="X32" s="74" t="s">
        <v>242</v>
      </c>
      <c r="Y32" s="74" t="s">
        <v>242</v>
      </c>
      <c r="Z32" s="74" t="s">
        <v>242</v>
      </c>
      <c r="AA32" s="74" t="s">
        <v>242</v>
      </c>
      <c r="AB32" s="74" t="s">
        <v>242</v>
      </c>
      <c r="AC32" s="74" t="s">
        <v>242</v>
      </c>
      <c r="AD32" s="74" t="s">
        <v>242</v>
      </c>
      <c r="AE32" s="74" t="s">
        <v>242</v>
      </c>
      <c r="AF32" s="74" t="s">
        <v>242</v>
      </c>
      <c r="AG32" s="74" t="s">
        <v>242</v>
      </c>
      <c r="AH32" s="74" t="s">
        <v>242</v>
      </c>
      <c r="AI32" s="74" t="s">
        <v>242</v>
      </c>
      <c r="AJ32" s="74" t="s">
        <v>242</v>
      </c>
      <c r="AK32" s="74" t="s">
        <v>242</v>
      </c>
      <c r="AL32" s="74" t="s">
        <v>242</v>
      </c>
      <c r="AM32" s="74" t="s">
        <v>242</v>
      </c>
      <c r="AN32" s="74" t="s">
        <v>242</v>
      </c>
      <c r="AO32" s="74" t="s">
        <v>242</v>
      </c>
      <c r="AP32" s="74" t="s">
        <v>242</v>
      </c>
      <c r="AQ32" s="74" t="s">
        <v>242</v>
      </c>
      <c r="AR32" s="74" t="s">
        <v>242</v>
      </c>
      <c r="AS32" s="74" t="s">
        <v>242</v>
      </c>
      <c r="AT32" s="74" t="s">
        <v>242</v>
      </c>
      <c r="AU32" s="74" t="s">
        <v>242</v>
      </c>
      <c r="AV32" s="74" t="s">
        <v>242</v>
      </c>
      <c r="AW32" s="74" t="s">
        <v>242</v>
      </c>
      <c r="AX32" s="74" t="s">
        <v>242</v>
      </c>
      <c r="AY32" s="74" t="s">
        <v>242</v>
      </c>
      <c r="AZ32" s="74" t="s">
        <v>242</v>
      </c>
      <c r="BA32" s="74" t="s">
        <v>242</v>
      </c>
      <c r="BB32" s="74" t="s">
        <v>242</v>
      </c>
      <c r="BC32" s="74" t="s">
        <v>242</v>
      </c>
      <c r="BD32" s="74" t="s">
        <v>242</v>
      </c>
      <c r="BE32" s="74" t="s">
        <v>242</v>
      </c>
      <c r="BF32" s="74" t="s">
        <v>242</v>
      </c>
      <c r="BG32" s="74" t="s">
        <v>242</v>
      </c>
      <c r="BH32" s="74" t="s">
        <v>242</v>
      </c>
      <c r="BI32" s="74" t="s">
        <v>242</v>
      </c>
      <c r="BJ32" s="74" t="s">
        <v>242</v>
      </c>
      <c r="BK32" s="74" t="s">
        <v>242</v>
      </c>
      <c r="BL32" s="74" t="s">
        <v>242</v>
      </c>
      <c r="BM32" s="74" t="s">
        <v>242</v>
      </c>
      <c r="BN32" s="74" t="s">
        <v>242</v>
      </c>
      <c r="BO32" s="74" t="s">
        <v>242</v>
      </c>
      <c r="BP32" s="74" t="s">
        <v>242</v>
      </c>
      <c r="BQ32" s="66"/>
    </row>
    <row r="33" spans="2:69" ht="25.5" x14ac:dyDescent="0.25">
      <c r="B33" s="63" t="s">
        <v>243</v>
      </c>
      <c r="C33" s="64" t="s">
        <v>244</v>
      </c>
      <c r="D33" s="74" t="s">
        <v>242</v>
      </c>
      <c r="E33" s="74" t="s">
        <v>242</v>
      </c>
      <c r="F33" s="74" t="s">
        <v>242</v>
      </c>
      <c r="G33" s="74" t="s">
        <v>242</v>
      </c>
      <c r="H33" s="74" t="s">
        <v>242</v>
      </c>
      <c r="I33" s="74" t="s">
        <v>242</v>
      </c>
      <c r="J33" s="74" t="s">
        <v>242</v>
      </c>
      <c r="K33" s="74" t="s">
        <v>242</v>
      </c>
      <c r="L33" s="74" t="s">
        <v>242</v>
      </c>
      <c r="M33" s="74" t="s">
        <v>242</v>
      </c>
      <c r="N33" s="74" t="s">
        <v>242</v>
      </c>
      <c r="O33" s="74" t="s">
        <v>242</v>
      </c>
      <c r="P33" s="74" t="s">
        <v>242</v>
      </c>
      <c r="Q33" s="74" t="s">
        <v>242</v>
      </c>
      <c r="R33" s="74" t="s">
        <v>242</v>
      </c>
      <c r="S33" s="74" t="s">
        <v>242</v>
      </c>
      <c r="T33" s="74" t="s">
        <v>242</v>
      </c>
      <c r="U33" s="74" t="s">
        <v>242</v>
      </c>
      <c r="V33" s="74" t="s">
        <v>242</v>
      </c>
      <c r="W33" s="74" t="s">
        <v>242</v>
      </c>
      <c r="X33" s="74" t="s">
        <v>242</v>
      </c>
      <c r="Y33" s="74" t="s">
        <v>242</v>
      </c>
      <c r="Z33" s="74" t="s">
        <v>242</v>
      </c>
      <c r="AA33" s="74" t="s">
        <v>242</v>
      </c>
      <c r="AB33" s="74" t="s">
        <v>242</v>
      </c>
      <c r="AC33" s="74" t="s">
        <v>242</v>
      </c>
      <c r="AD33" s="74" t="s">
        <v>242</v>
      </c>
      <c r="AE33" s="74" t="s">
        <v>242</v>
      </c>
      <c r="AF33" s="74" t="s">
        <v>242</v>
      </c>
      <c r="AG33" s="74" t="s">
        <v>242</v>
      </c>
      <c r="AH33" s="74" t="s">
        <v>242</v>
      </c>
      <c r="AI33" s="74" t="s">
        <v>242</v>
      </c>
      <c r="AJ33" s="74" t="s">
        <v>242</v>
      </c>
      <c r="AK33" s="74" t="s">
        <v>242</v>
      </c>
      <c r="AL33" s="74" t="s">
        <v>242</v>
      </c>
      <c r="AM33" s="74" t="s">
        <v>242</v>
      </c>
      <c r="AN33" s="74" t="s">
        <v>242</v>
      </c>
      <c r="AO33" s="74" t="s">
        <v>242</v>
      </c>
      <c r="AP33" s="74" t="s">
        <v>242</v>
      </c>
      <c r="AQ33" s="74" t="s">
        <v>242</v>
      </c>
      <c r="AR33" s="74" t="s">
        <v>242</v>
      </c>
      <c r="AS33" s="74" t="s">
        <v>242</v>
      </c>
      <c r="AT33" s="74" t="s">
        <v>242</v>
      </c>
      <c r="AU33" s="74" t="s">
        <v>242</v>
      </c>
      <c r="AV33" s="74" t="s">
        <v>242</v>
      </c>
      <c r="AW33" s="74" t="s">
        <v>242</v>
      </c>
      <c r="AX33" s="74" t="s">
        <v>242</v>
      </c>
      <c r="AY33" s="74" t="s">
        <v>242</v>
      </c>
      <c r="AZ33" s="74" t="s">
        <v>242</v>
      </c>
      <c r="BA33" s="74" t="s">
        <v>242</v>
      </c>
      <c r="BB33" s="74" t="s">
        <v>242</v>
      </c>
      <c r="BC33" s="74" t="s">
        <v>242</v>
      </c>
      <c r="BD33" s="74" t="s">
        <v>242</v>
      </c>
      <c r="BE33" s="74" t="s">
        <v>242</v>
      </c>
      <c r="BF33" s="74" t="s">
        <v>242</v>
      </c>
      <c r="BG33" s="74" t="s">
        <v>242</v>
      </c>
      <c r="BH33" s="74" t="s">
        <v>242</v>
      </c>
      <c r="BI33" s="74" t="s">
        <v>242</v>
      </c>
      <c r="BJ33" s="74" t="s">
        <v>242</v>
      </c>
      <c r="BK33" s="74" t="s">
        <v>242</v>
      </c>
      <c r="BL33" s="74" t="s">
        <v>242</v>
      </c>
      <c r="BM33" s="74" t="s">
        <v>242</v>
      </c>
      <c r="BN33" s="74" t="s">
        <v>242</v>
      </c>
      <c r="BO33" s="74" t="s">
        <v>242</v>
      </c>
      <c r="BP33" s="74" t="s">
        <v>242</v>
      </c>
      <c r="BQ33" s="66"/>
    </row>
    <row r="34" spans="2:69" ht="25.5" x14ac:dyDescent="0.25">
      <c r="B34" s="63">
        <v>21</v>
      </c>
      <c r="C34" s="64" t="s">
        <v>245</v>
      </c>
      <c r="D34" s="74" t="s">
        <v>206</v>
      </c>
      <c r="E34" s="74" t="s">
        <v>206</v>
      </c>
      <c r="F34" s="74" t="s">
        <v>206</v>
      </c>
      <c r="G34" s="74" t="s">
        <v>206</v>
      </c>
      <c r="H34" s="74" t="s">
        <v>206</v>
      </c>
      <c r="I34" s="74" t="s">
        <v>206</v>
      </c>
      <c r="J34" s="74" t="s">
        <v>206</v>
      </c>
      <c r="K34" s="74" t="s">
        <v>206</v>
      </c>
      <c r="L34" s="74" t="s">
        <v>206</v>
      </c>
      <c r="M34" s="74" t="s">
        <v>206</v>
      </c>
      <c r="N34" s="74" t="s">
        <v>206</v>
      </c>
      <c r="O34" s="74" t="s">
        <v>206</v>
      </c>
      <c r="P34" s="74" t="s">
        <v>206</v>
      </c>
      <c r="Q34" s="74" t="s">
        <v>206</v>
      </c>
      <c r="R34" s="74" t="s">
        <v>206</v>
      </c>
      <c r="S34" s="74" t="s">
        <v>206</v>
      </c>
      <c r="T34" s="74" t="s">
        <v>206</v>
      </c>
      <c r="U34" s="74" t="s">
        <v>206</v>
      </c>
      <c r="V34" s="74" t="s">
        <v>206</v>
      </c>
      <c r="W34" s="74" t="s">
        <v>206</v>
      </c>
      <c r="X34" s="74" t="s">
        <v>206</v>
      </c>
      <c r="Y34" s="74" t="s">
        <v>206</v>
      </c>
      <c r="Z34" s="74" t="s">
        <v>206</v>
      </c>
      <c r="AA34" s="74" t="s">
        <v>206</v>
      </c>
      <c r="AB34" s="74" t="s">
        <v>206</v>
      </c>
      <c r="AC34" s="74" t="s">
        <v>206</v>
      </c>
      <c r="AD34" s="74" t="s">
        <v>206</v>
      </c>
      <c r="AE34" s="74" t="s">
        <v>206</v>
      </c>
      <c r="AF34" s="74" t="s">
        <v>206</v>
      </c>
      <c r="AG34" s="74" t="s">
        <v>206</v>
      </c>
      <c r="AH34" s="74" t="s">
        <v>206</v>
      </c>
      <c r="AI34" s="74" t="s">
        <v>206</v>
      </c>
      <c r="AJ34" s="74" t="s">
        <v>206</v>
      </c>
      <c r="AK34" s="74" t="s">
        <v>206</v>
      </c>
      <c r="AL34" s="74" t="s">
        <v>206</v>
      </c>
      <c r="AM34" s="74" t="s">
        <v>206</v>
      </c>
      <c r="AN34" s="74" t="s">
        <v>206</v>
      </c>
      <c r="AO34" s="74" t="s">
        <v>206</v>
      </c>
      <c r="AP34" s="74" t="s">
        <v>206</v>
      </c>
      <c r="AQ34" s="74" t="s">
        <v>206</v>
      </c>
      <c r="AR34" s="74" t="s">
        <v>206</v>
      </c>
      <c r="AS34" s="74" t="s">
        <v>206</v>
      </c>
      <c r="AT34" s="74" t="s">
        <v>206</v>
      </c>
      <c r="AU34" s="74" t="s">
        <v>206</v>
      </c>
      <c r="AV34" s="74" t="s">
        <v>206</v>
      </c>
      <c r="AW34" s="74" t="s">
        <v>206</v>
      </c>
      <c r="AX34" s="74" t="s">
        <v>206</v>
      </c>
      <c r="AY34" s="74" t="s">
        <v>206</v>
      </c>
      <c r="AZ34" s="74" t="s">
        <v>206</v>
      </c>
      <c r="BA34" s="74" t="s">
        <v>206</v>
      </c>
      <c r="BB34" s="74" t="s">
        <v>206</v>
      </c>
      <c r="BC34" s="74" t="s">
        <v>206</v>
      </c>
      <c r="BD34" s="74" t="s">
        <v>206</v>
      </c>
      <c r="BE34" s="74" t="s">
        <v>206</v>
      </c>
      <c r="BF34" s="74" t="s">
        <v>206</v>
      </c>
      <c r="BG34" s="74" t="s">
        <v>206</v>
      </c>
      <c r="BH34" s="74" t="s">
        <v>206</v>
      </c>
      <c r="BI34" s="74" t="s">
        <v>206</v>
      </c>
      <c r="BJ34" s="74" t="s">
        <v>206</v>
      </c>
      <c r="BK34" s="74" t="s">
        <v>206</v>
      </c>
      <c r="BL34" s="74" t="s">
        <v>206</v>
      </c>
      <c r="BM34" s="74" t="s">
        <v>206</v>
      </c>
      <c r="BN34" s="74" t="s">
        <v>206</v>
      </c>
      <c r="BO34" s="74" t="s">
        <v>206</v>
      </c>
      <c r="BP34" s="74" t="s">
        <v>206</v>
      </c>
      <c r="BQ34" s="66"/>
    </row>
    <row r="35" spans="2:69" x14ac:dyDescent="0.25">
      <c r="B35" s="63">
        <v>22</v>
      </c>
      <c r="C35" s="64" t="s">
        <v>246</v>
      </c>
      <c r="D35" s="80" t="s">
        <v>47</v>
      </c>
      <c r="E35" s="80" t="s">
        <v>47</v>
      </c>
      <c r="F35" s="80" t="s">
        <v>47</v>
      </c>
      <c r="G35" s="80" t="s">
        <v>47</v>
      </c>
      <c r="H35" s="80" t="s">
        <v>47</v>
      </c>
      <c r="I35" s="80" t="s">
        <v>47</v>
      </c>
      <c r="J35" s="80" t="s">
        <v>47</v>
      </c>
      <c r="K35" s="80" t="s">
        <v>47</v>
      </c>
      <c r="L35" s="80" t="s">
        <v>47</v>
      </c>
      <c r="M35" s="80" t="s">
        <v>47</v>
      </c>
      <c r="N35" s="80" t="s">
        <v>47</v>
      </c>
      <c r="O35" s="80" t="s">
        <v>47</v>
      </c>
      <c r="P35" s="80" t="s">
        <v>47</v>
      </c>
      <c r="Q35" s="80" t="s">
        <v>47</v>
      </c>
      <c r="R35" s="80" t="s">
        <v>47</v>
      </c>
      <c r="S35" s="80" t="s">
        <v>47</v>
      </c>
      <c r="T35" s="80" t="s">
        <v>47</v>
      </c>
      <c r="U35" s="80" t="s">
        <v>47</v>
      </c>
      <c r="V35" s="80" t="s">
        <v>47</v>
      </c>
      <c r="W35" s="80" t="s">
        <v>47</v>
      </c>
      <c r="X35" s="80" t="s">
        <v>47</v>
      </c>
      <c r="Y35" s="80" t="s">
        <v>47</v>
      </c>
      <c r="Z35" s="80" t="s">
        <v>47</v>
      </c>
      <c r="AA35" s="80" t="s">
        <v>47</v>
      </c>
      <c r="AB35" s="80" t="s">
        <v>47</v>
      </c>
      <c r="AC35" s="80" t="s">
        <v>47</v>
      </c>
      <c r="AD35" s="80" t="s">
        <v>47</v>
      </c>
      <c r="AE35" s="80" t="s">
        <v>47</v>
      </c>
      <c r="AF35" s="80" t="s">
        <v>47</v>
      </c>
      <c r="AG35" s="80" t="s">
        <v>47</v>
      </c>
      <c r="AH35" s="80" t="s">
        <v>47</v>
      </c>
      <c r="AI35" s="80" t="s">
        <v>47</v>
      </c>
      <c r="AJ35" s="80" t="s">
        <v>47</v>
      </c>
      <c r="AK35" s="80" t="s">
        <v>47</v>
      </c>
      <c r="AL35" s="80" t="s">
        <v>47</v>
      </c>
      <c r="AM35" s="80" t="s">
        <v>47</v>
      </c>
      <c r="AN35" s="80" t="s">
        <v>47</v>
      </c>
      <c r="AO35" s="80" t="s">
        <v>47</v>
      </c>
      <c r="AP35" s="80" t="s">
        <v>47</v>
      </c>
      <c r="AQ35" s="80" t="s">
        <v>47</v>
      </c>
      <c r="AR35" s="80" t="s">
        <v>47</v>
      </c>
      <c r="AS35" s="80" t="s">
        <v>47</v>
      </c>
      <c r="AT35" s="80" t="s">
        <v>47</v>
      </c>
      <c r="AU35" s="80" t="s">
        <v>47</v>
      </c>
      <c r="AV35" s="80" t="s">
        <v>47</v>
      </c>
      <c r="AW35" s="80" t="s">
        <v>47</v>
      </c>
      <c r="AX35" s="80" t="s">
        <v>47</v>
      </c>
      <c r="AY35" s="80" t="s">
        <v>47</v>
      </c>
      <c r="AZ35" s="80" t="s">
        <v>47</v>
      </c>
      <c r="BA35" s="80" t="s">
        <v>47</v>
      </c>
      <c r="BB35" s="80" t="s">
        <v>47</v>
      </c>
      <c r="BC35" s="80" t="s">
        <v>47</v>
      </c>
      <c r="BD35" s="80" t="s">
        <v>47</v>
      </c>
      <c r="BE35" s="80" t="s">
        <v>47</v>
      </c>
      <c r="BF35" s="80" t="s">
        <v>47</v>
      </c>
      <c r="BG35" s="80" t="s">
        <v>47</v>
      </c>
      <c r="BH35" s="80" t="s">
        <v>47</v>
      </c>
      <c r="BI35" s="80" t="s">
        <v>47</v>
      </c>
      <c r="BJ35" s="80" t="s">
        <v>47</v>
      </c>
      <c r="BK35" s="80" t="s">
        <v>47</v>
      </c>
      <c r="BL35" s="80" t="s">
        <v>47</v>
      </c>
      <c r="BM35" s="80" t="s">
        <v>47</v>
      </c>
      <c r="BN35" s="80" t="s">
        <v>47</v>
      </c>
      <c r="BO35" s="80" t="s">
        <v>47</v>
      </c>
      <c r="BP35" s="80" t="s">
        <v>47</v>
      </c>
      <c r="BQ35" s="66"/>
    </row>
    <row r="36" spans="2:69" x14ac:dyDescent="0.25">
      <c r="B36" s="63">
        <v>23</v>
      </c>
      <c r="C36" s="64" t="s">
        <v>247</v>
      </c>
      <c r="D36" s="65" t="s">
        <v>248</v>
      </c>
      <c r="E36" s="65" t="s">
        <v>248</v>
      </c>
      <c r="F36" s="65" t="s">
        <v>248</v>
      </c>
      <c r="G36" s="65" t="s">
        <v>248</v>
      </c>
      <c r="H36" s="65" t="s">
        <v>248</v>
      </c>
      <c r="I36" s="65" t="s">
        <v>248</v>
      </c>
      <c r="J36" s="65" t="s">
        <v>248</v>
      </c>
      <c r="K36" s="65" t="s">
        <v>248</v>
      </c>
      <c r="L36" s="65" t="s">
        <v>248</v>
      </c>
      <c r="M36" s="65" t="s">
        <v>248</v>
      </c>
      <c r="N36" s="65" t="s">
        <v>248</v>
      </c>
      <c r="O36" s="65" t="s">
        <v>248</v>
      </c>
      <c r="P36" s="65" t="s">
        <v>248</v>
      </c>
      <c r="Q36" s="65" t="s">
        <v>248</v>
      </c>
      <c r="R36" s="65" t="s">
        <v>248</v>
      </c>
      <c r="S36" s="65" t="s">
        <v>248</v>
      </c>
      <c r="T36" s="65" t="s">
        <v>248</v>
      </c>
      <c r="U36" s="65" t="s">
        <v>248</v>
      </c>
      <c r="V36" s="65" t="s">
        <v>248</v>
      </c>
      <c r="W36" s="65" t="s">
        <v>248</v>
      </c>
      <c r="X36" s="65" t="s">
        <v>248</v>
      </c>
      <c r="Y36" s="65" t="s">
        <v>248</v>
      </c>
      <c r="Z36" s="65" t="s">
        <v>248</v>
      </c>
      <c r="AA36" s="65" t="s">
        <v>248</v>
      </c>
      <c r="AB36" s="65" t="s">
        <v>248</v>
      </c>
      <c r="AC36" s="65" t="s">
        <v>248</v>
      </c>
      <c r="AD36" s="65" t="s">
        <v>248</v>
      </c>
      <c r="AE36" s="65" t="s">
        <v>248</v>
      </c>
      <c r="AF36" s="65" t="s">
        <v>248</v>
      </c>
      <c r="AG36" s="65" t="s">
        <v>248</v>
      </c>
      <c r="AH36" s="65" t="s">
        <v>248</v>
      </c>
      <c r="AI36" s="65" t="s">
        <v>248</v>
      </c>
      <c r="AJ36" s="65" t="s">
        <v>248</v>
      </c>
      <c r="AK36" s="65" t="s">
        <v>248</v>
      </c>
      <c r="AL36" s="65" t="s">
        <v>248</v>
      </c>
      <c r="AM36" s="65" t="s">
        <v>248</v>
      </c>
      <c r="AN36" s="65" t="s">
        <v>248</v>
      </c>
      <c r="AO36" s="65" t="s">
        <v>248</v>
      </c>
      <c r="AP36" s="65" t="s">
        <v>248</v>
      </c>
      <c r="AQ36" s="65" t="s">
        <v>248</v>
      </c>
      <c r="AR36" s="65" t="s">
        <v>248</v>
      </c>
      <c r="AS36" s="65" t="s">
        <v>248</v>
      </c>
      <c r="AT36" s="65" t="s">
        <v>248</v>
      </c>
      <c r="AU36" s="65" t="s">
        <v>248</v>
      </c>
      <c r="AV36" s="65" t="s">
        <v>248</v>
      </c>
      <c r="AW36" s="65" t="s">
        <v>248</v>
      </c>
      <c r="AX36" s="65" t="s">
        <v>248</v>
      </c>
      <c r="AY36" s="65" t="s">
        <v>248</v>
      </c>
      <c r="AZ36" s="65" t="s">
        <v>248</v>
      </c>
      <c r="BA36" s="65" t="s">
        <v>248</v>
      </c>
      <c r="BB36" s="65" t="s">
        <v>248</v>
      </c>
      <c r="BC36" s="65" t="s">
        <v>248</v>
      </c>
      <c r="BD36" s="65" t="s">
        <v>248</v>
      </c>
      <c r="BE36" s="65" t="s">
        <v>248</v>
      </c>
      <c r="BF36" s="65" t="s">
        <v>248</v>
      </c>
      <c r="BG36" s="65" t="s">
        <v>248</v>
      </c>
      <c r="BH36" s="65" t="s">
        <v>248</v>
      </c>
      <c r="BI36" s="65" t="s">
        <v>248</v>
      </c>
      <c r="BJ36" s="65" t="s">
        <v>248</v>
      </c>
      <c r="BK36" s="65" t="s">
        <v>248</v>
      </c>
      <c r="BL36" s="65" t="s">
        <v>248</v>
      </c>
      <c r="BM36" s="65" t="s">
        <v>248</v>
      </c>
      <c r="BN36" s="65" t="s">
        <v>248</v>
      </c>
      <c r="BO36" s="65" t="s">
        <v>248</v>
      </c>
      <c r="BP36" s="65" t="s">
        <v>248</v>
      </c>
      <c r="BQ36" s="66"/>
    </row>
    <row r="37" spans="2:69" ht="216.75" x14ac:dyDescent="0.25">
      <c r="B37" s="63">
        <v>24</v>
      </c>
      <c r="C37" s="64" t="s">
        <v>249</v>
      </c>
      <c r="D37" s="65" t="s">
        <v>250</v>
      </c>
      <c r="E37" s="65" t="s">
        <v>250</v>
      </c>
      <c r="F37" s="65" t="s">
        <v>250</v>
      </c>
      <c r="G37" s="65" t="s">
        <v>250</v>
      </c>
      <c r="H37" s="65" t="s">
        <v>250</v>
      </c>
      <c r="I37" s="65" t="s">
        <v>250</v>
      </c>
      <c r="J37" s="65" t="s">
        <v>250</v>
      </c>
      <c r="K37" s="65" t="s">
        <v>250</v>
      </c>
      <c r="L37" s="65" t="s">
        <v>250</v>
      </c>
      <c r="M37" s="65" t="s">
        <v>250</v>
      </c>
      <c r="N37" s="65" t="s">
        <v>250</v>
      </c>
      <c r="O37" s="65" t="s">
        <v>250</v>
      </c>
      <c r="P37" s="65" t="s">
        <v>250</v>
      </c>
      <c r="Q37" s="65" t="s">
        <v>250</v>
      </c>
      <c r="R37" s="65" t="s">
        <v>250</v>
      </c>
      <c r="S37" s="65" t="s">
        <v>250</v>
      </c>
      <c r="T37" s="65" t="s">
        <v>250</v>
      </c>
      <c r="U37" s="65" t="s">
        <v>250</v>
      </c>
      <c r="V37" s="65" t="s">
        <v>250</v>
      </c>
      <c r="W37" s="65" t="s">
        <v>250</v>
      </c>
      <c r="X37" s="65" t="s">
        <v>250</v>
      </c>
      <c r="Y37" s="65" t="s">
        <v>250</v>
      </c>
      <c r="Z37" s="65" t="s">
        <v>250</v>
      </c>
      <c r="AA37" s="65" t="s">
        <v>250</v>
      </c>
      <c r="AB37" s="65" t="s">
        <v>250</v>
      </c>
      <c r="AC37" s="65" t="s">
        <v>250</v>
      </c>
      <c r="AD37" s="65" t="s">
        <v>250</v>
      </c>
      <c r="AE37" s="65" t="s">
        <v>250</v>
      </c>
      <c r="AF37" s="65" t="s">
        <v>250</v>
      </c>
      <c r="AG37" s="65" t="s">
        <v>250</v>
      </c>
      <c r="AH37" s="65" t="s">
        <v>250</v>
      </c>
      <c r="AI37" s="65" t="s">
        <v>250</v>
      </c>
      <c r="AJ37" s="65" t="s">
        <v>250</v>
      </c>
      <c r="AK37" s="65" t="s">
        <v>250</v>
      </c>
      <c r="AL37" s="65" t="s">
        <v>250</v>
      </c>
      <c r="AM37" s="65" t="s">
        <v>250</v>
      </c>
      <c r="AN37" s="65" t="s">
        <v>250</v>
      </c>
      <c r="AO37" s="65" t="s">
        <v>250</v>
      </c>
      <c r="AP37" s="65" t="s">
        <v>250</v>
      </c>
      <c r="AQ37" s="65" t="s">
        <v>250</v>
      </c>
      <c r="AR37" s="65" t="s">
        <v>250</v>
      </c>
      <c r="AS37" s="65" t="s">
        <v>250</v>
      </c>
      <c r="AT37" s="65" t="s">
        <v>250</v>
      </c>
      <c r="AU37" s="65" t="s">
        <v>250</v>
      </c>
      <c r="AV37" s="65" t="s">
        <v>250</v>
      </c>
      <c r="AW37" s="65" t="s">
        <v>250</v>
      </c>
      <c r="AX37" s="65" t="s">
        <v>250</v>
      </c>
      <c r="AY37" s="65" t="s">
        <v>250</v>
      </c>
      <c r="AZ37" s="65" t="s">
        <v>250</v>
      </c>
      <c r="BA37" s="65" t="s">
        <v>250</v>
      </c>
      <c r="BB37" s="65" t="s">
        <v>250</v>
      </c>
      <c r="BC37" s="65" t="s">
        <v>250</v>
      </c>
      <c r="BD37" s="65" t="s">
        <v>250</v>
      </c>
      <c r="BE37" s="65" t="s">
        <v>250</v>
      </c>
      <c r="BF37" s="65" t="s">
        <v>250</v>
      </c>
      <c r="BG37" s="65" t="s">
        <v>250</v>
      </c>
      <c r="BH37" s="65" t="s">
        <v>250</v>
      </c>
      <c r="BI37" s="65" t="s">
        <v>250</v>
      </c>
      <c r="BJ37" s="65" t="s">
        <v>250</v>
      </c>
      <c r="BK37" s="65" t="s">
        <v>250</v>
      </c>
      <c r="BL37" s="65" t="s">
        <v>250</v>
      </c>
      <c r="BM37" s="65" t="s">
        <v>250</v>
      </c>
      <c r="BN37" s="65" t="s">
        <v>250</v>
      </c>
      <c r="BO37" s="65" t="s">
        <v>250</v>
      </c>
      <c r="BP37" s="65" t="s">
        <v>250</v>
      </c>
      <c r="BQ37" s="66"/>
    </row>
    <row r="38" spans="2:69" x14ac:dyDescent="0.25">
      <c r="B38" s="63">
        <v>25</v>
      </c>
      <c r="C38" s="64" t="s">
        <v>251</v>
      </c>
      <c r="D38" s="13" t="s">
        <v>252</v>
      </c>
      <c r="E38" s="13" t="s">
        <v>252</v>
      </c>
      <c r="F38" s="13" t="s">
        <v>252</v>
      </c>
      <c r="G38" s="13" t="s">
        <v>252</v>
      </c>
      <c r="H38" s="13" t="s">
        <v>252</v>
      </c>
      <c r="I38" s="13" t="s">
        <v>252</v>
      </c>
      <c r="J38" s="13" t="s">
        <v>252</v>
      </c>
      <c r="K38" s="13" t="s">
        <v>252</v>
      </c>
      <c r="L38" s="13" t="s">
        <v>252</v>
      </c>
      <c r="M38" s="13" t="s">
        <v>252</v>
      </c>
      <c r="N38" s="13" t="s">
        <v>252</v>
      </c>
      <c r="O38" s="13" t="s">
        <v>252</v>
      </c>
      <c r="P38" s="13" t="s">
        <v>252</v>
      </c>
      <c r="Q38" s="13" t="s">
        <v>252</v>
      </c>
      <c r="R38" s="13" t="s">
        <v>252</v>
      </c>
      <c r="S38" s="13" t="s">
        <v>252</v>
      </c>
      <c r="T38" s="13" t="s">
        <v>252</v>
      </c>
      <c r="U38" s="13" t="s">
        <v>252</v>
      </c>
      <c r="V38" s="13" t="s">
        <v>252</v>
      </c>
      <c r="W38" s="13" t="s">
        <v>252</v>
      </c>
      <c r="X38" s="13" t="s">
        <v>252</v>
      </c>
      <c r="Y38" s="13" t="s">
        <v>252</v>
      </c>
      <c r="Z38" s="13" t="s">
        <v>252</v>
      </c>
      <c r="AA38" s="13" t="s">
        <v>252</v>
      </c>
      <c r="AB38" s="13" t="s">
        <v>252</v>
      </c>
      <c r="AC38" s="13" t="s">
        <v>252</v>
      </c>
      <c r="AD38" s="13" t="s">
        <v>252</v>
      </c>
      <c r="AE38" s="13" t="s">
        <v>252</v>
      </c>
      <c r="AF38" s="13" t="s">
        <v>252</v>
      </c>
      <c r="AG38" s="13" t="s">
        <v>252</v>
      </c>
      <c r="AH38" s="13" t="s">
        <v>252</v>
      </c>
      <c r="AI38" s="13" t="s">
        <v>252</v>
      </c>
      <c r="AJ38" s="13" t="s">
        <v>252</v>
      </c>
      <c r="AK38" s="13" t="s">
        <v>252</v>
      </c>
      <c r="AL38" s="13" t="s">
        <v>252</v>
      </c>
      <c r="AM38" s="13" t="s">
        <v>252</v>
      </c>
      <c r="AN38" s="13" t="s">
        <v>252</v>
      </c>
      <c r="AO38" s="13" t="s">
        <v>252</v>
      </c>
      <c r="AP38" s="13" t="s">
        <v>252</v>
      </c>
      <c r="AQ38" s="13" t="s">
        <v>252</v>
      </c>
      <c r="AR38" s="13" t="s">
        <v>252</v>
      </c>
      <c r="AS38" s="13" t="s">
        <v>252</v>
      </c>
      <c r="AT38" s="13" t="s">
        <v>252</v>
      </c>
      <c r="AU38" s="13" t="s">
        <v>252</v>
      </c>
      <c r="AV38" s="13" t="s">
        <v>252</v>
      </c>
      <c r="AW38" s="13" t="s">
        <v>252</v>
      </c>
      <c r="AX38" s="13" t="s">
        <v>252</v>
      </c>
      <c r="AY38" s="13" t="s">
        <v>252</v>
      </c>
      <c r="AZ38" s="13" t="s">
        <v>252</v>
      </c>
      <c r="BA38" s="13" t="s">
        <v>252</v>
      </c>
      <c r="BB38" s="13" t="s">
        <v>252</v>
      </c>
      <c r="BC38" s="13" t="s">
        <v>252</v>
      </c>
      <c r="BD38" s="13" t="s">
        <v>252</v>
      </c>
      <c r="BE38" s="13" t="s">
        <v>252</v>
      </c>
      <c r="BF38" s="13" t="s">
        <v>252</v>
      </c>
      <c r="BG38" s="13" t="s">
        <v>252</v>
      </c>
      <c r="BH38" s="13" t="s">
        <v>252</v>
      </c>
      <c r="BI38" s="13" t="s">
        <v>252</v>
      </c>
      <c r="BJ38" s="13" t="s">
        <v>252</v>
      </c>
      <c r="BK38" s="13" t="s">
        <v>252</v>
      </c>
      <c r="BL38" s="13" t="s">
        <v>252</v>
      </c>
      <c r="BM38" s="13" t="s">
        <v>252</v>
      </c>
      <c r="BN38" s="13" t="s">
        <v>252</v>
      </c>
      <c r="BO38" s="13" t="s">
        <v>252</v>
      </c>
      <c r="BP38" s="13" t="s">
        <v>252</v>
      </c>
      <c r="BQ38" s="66"/>
    </row>
    <row r="39" spans="2:69" x14ac:dyDescent="0.25">
      <c r="B39" s="63">
        <v>26</v>
      </c>
      <c r="C39" s="64" t="s">
        <v>253</v>
      </c>
      <c r="D39" s="80" t="s">
        <v>47</v>
      </c>
      <c r="E39" s="80" t="s">
        <v>47</v>
      </c>
      <c r="F39" s="80" t="s">
        <v>47</v>
      </c>
      <c r="G39" s="80" t="s">
        <v>47</v>
      </c>
      <c r="H39" s="80" t="s">
        <v>47</v>
      </c>
      <c r="I39" s="80" t="s">
        <v>47</v>
      </c>
      <c r="J39" s="80" t="s">
        <v>47</v>
      </c>
      <c r="K39" s="80" t="s">
        <v>47</v>
      </c>
      <c r="L39" s="80" t="s">
        <v>47</v>
      </c>
      <c r="M39" s="80" t="s">
        <v>47</v>
      </c>
      <c r="N39" s="80" t="s">
        <v>47</v>
      </c>
      <c r="O39" s="80" t="s">
        <v>47</v>
      </c>
      <c r="P39" s="80" t="s">
        <v>47</v>
      </c>
      <c r="Q39" s="80" t="s">
        <v>47</v>
      </c>
      <c r="R39" s="80" t="s">
        <v>47</v>
      </c>
      <c r="S39" s="80" t="s">
        <v>47</v>
      </c>
      <c r="T39" s="80" t="s">
        <v>47</v>
      </c>
      <c r="U39" s="80" t="s">
        <v>47</v>
      </c>
      <c r="V39" s="80" t="s">
        <v>47</v>
      </c>
      <c r="W39" s="80" t="s">
        <v>47</v>
      </c>
      <c r="X39" s="80" t="s">
        <v>47</v>
      </c>
      <c r="Y39" s="80" t="s">
        <v>47</v>
      </c>
      <c r="Z39" s="80" t="s">
        <v>47</v>
      </c>
      <c r="AA39" s="80" t="s">
        <v>47</v>
      </c>
      <c r="AB39" s="80" t="s">
        <v>47</v>
      </c>
      <c r="AC39" s="80" t="s">
        <v>47</v>
      </c>
      <c r="AD39" s="80" t="s">
        <v>47</v>
      </c>
      <c r="AE39" s="80" t="s">
        <v>47</v>
      </c>
      <c r="AF39" s="80" t="s">
        <v>47</v>
      </c>
      <c r="AG39" s="80" t="s">
        <v>47</v>
      </c>
      <c r="AH39" s="80" t="s">
        <v>47</v>
      </c>
      <c r="AI39" s="80" t="s">
        <v>47</v>
      </c>
      <c r="AJ39" s="80" t="s">
        <v>47</v>
      </c>
      <c r="AK39" s="80" t="s">
        <v>47</v>
      </c>
      <c r="AL39" s="80" t="s">
        <v>47</v>
      </c>
      <c r="AM39" s="80" t="s">
        <v>47</v>
      </c>
      <c r="AN39" s="80" t="s">
        <v>47</v>
      </c>
      <c r="AO39" s="80" t="s">
        <v>47</v>
      </c>
      <c r="AP39" s="80" t="s">
        <v>47</v>
      </c>
      <c r="AQ39" s="80" t="s">
        <v>47</v>
      </c>
      <c r="AR39" s="80" t="s">
        <v>47</v>
      </c>
      <c r="AS39" s="80" t="s">
        <v>47</v>
      </c>
      <c r="AT39" s="80" t="s">
        <v>47</v>
      </c>
      <c r="AU39" s="80" t="s">
        <v>47</v>
      </c>
      <c r="AV39" s="80" t="s">
        <v>47</v>
      </c>
      <c r="AW39" s="80" t="s">
        <v>47</v>
      </c>
      <c r="AX39" s="80" t="s">
        <v>47</v>
      </c>
      <c r="AY39" s="80" t="s">
        <v>47</v>
      </c>
      <c r="AZ39" s="80" t="s">
        <v>47</v>
      </c>
      <c r="BA39" s="80" t="s">
        <v>47</v>
      </c>
      <c r="BB39" s="80" t="s">
        <v>47</v>
      </c>
      <c r="BC39" s="80" t="s">
        <v>47</v>
      </c>
      <c r="BD39" s="80" t="s">
        <v>47</v>
      </c>
      <c r="BE39" s="80" t="s">
        <v>47</v>
      </c>
      <c r="BF39" s="80" t="s">
        <v>47</v>
      </c>
      <c r="BG39" s="80" t="s">
        <v>47</v>
      </c>
      <c r="BH39" s="80" t="s">
        <v>47</v>
      </c>
      <c r="BI39" s="80" t="s">
        <v>47</v>
      </c>
      <c r="BJ39" s="80" t="s">
        <v>47</v>
      </c>
      <c r="BK39" s="80" t="s">
        <v>47</v>
      </c>
      <c r="BL39" s="80" t="s">
        <v>47</v>
      </c>
      <c r="BM39" s="80" t="s">
        <v>47</v>
      </c>
      <c r="BN39" s="80" t="s">
        <v>47</v>
      </c>
      <c r="BO39" s="80" t="s">
        <v>47</v>
      </c>
      <c r="BP39" s="80" t="s">
        <v>47</v>
      </c>
      <c r="BQ39" s="66"/>
    </row>
    <row r="40" spans="2:69" x14ac:dyDescent="0.25">
      <c r="B40" s="63">
        <v>27</v>
      </c>
      <c r="C40" s="64" t="s">
        <v>254</v>
      </c>
      <c r="D40" s="80" t="s">
        <v>47</v>
      </c>
      <c r="E40" s="80" t="s">
        <v>47</v>
      </c>
      <c r="F40" s="80" t="s">
        <v>47</v>
      </c>
      <c r="G40" s="80" t="s">
        <v>47</v>
      </c>
      <c r="H40" s="80" t="s">
        <v>47</v>
      </c>
      <c r="I40" s="80" t="s">
        <v>47</v>
      </c>
      <c r="J40" s="80" t="s">
        <v>47</v>
      </c>
      <c r="K40" s="80" t="s">
        <v>47</v>
      </c>
      <c r="L40" s="80" t="s">
        <v>47</v>
      </c>
      <c r="M40" s="80" t="s">
        <v>47</v>
      </c>
      <c r="N40" s="80" t="s">
        <v>47</v>
      </c>
      <c r="O40" s="80" t="s">
        <v>47</v>
      </c>
      <c r="P40" s="80" t="s">
        <v>47</v>
      </c>
      <c r="Q40" s="80" t="s">
        <v>47</v>
      </c>
      <c r="R40" s="80" t="s">
        <v>47</v>
      </c>
      <c r="S40" s="80" t="s">
        <v>47</v>
      </c>
      <c r="T40" s="80" t="s">
        <v>47</v>
      </c>
      <c r="U40" s="80" t="s">
        <v>47</v>
      </c>
      <c r="V40" s="80" t="s">
        <v>47</v>
      </c>
      <c r="W40" s="80" t="s">
        <v>47</v>
      </c>
      <c r="X40" s="80" t="s">
        <v>47</v>
      </c>
      <c r="Y40" s="80" t="s">
        <v>47</v>
      </c>
      <c r="Z40" s="80" t="s">
        <v>47</v>
      </c>
      <c r="AA40" s="80" t="s">
        <v>47</v>
      </c>
      <c r="AB40" s="80" t="s">
        <v>47</v>
      </c>
      <c r="AC40" s="80" t="s">
        <v>47</v>
      </c>
      <c r="AD40" s="80" t="s">
        <v>47</v>
      </c>
      <c r="AE40" s="80" t="s">
        <v>47</v>
      </c>
      <c r="AF40" s="80" t="s">
        <v>47</v>
      </c>
      <c r="AG40" s="80" t="s">
        <v>47</v>
      </c>
      <c r="AH40" s="80" t="s">
        <v>47</v>
      </c>
      <c r="AI40" s="80" t="s">
        <v>47</v>
      </c>
      <c r="AJ40" s="80" t="s">
        <v>47</v>
      </c>
      <c r="AK40" s="80" t="s">
        <v>47</v>
      </c>
      <c r="AL40" s="80" t="s">
        <v>47</v>
      </c>
      <c r="AM40" s="80" t="s">
        <v>47</v>
      </c>
      <c r="AN40" s="80" t="s">
        <v>47</v>
      </c>
      <c r="AO40" s="80" t="s">
        <v>47</v>
      </c>
      <c r="AP40" s="80" t="s">
        <v>47</v>
      </c>
      <c r="AQ40" s="80" t="s">
        <v>47</v>
      </c>
      <c r="AR40" s="80" t="s">
        <v>47</v>
      </c>
      <c r="AS40" s="80" t="s">
        <v>47</v>
      </c>
      <c r="AT40" s="80" t="s">
        <v>47</v>
      </c>
      <c r="AU40" s="80" t="s">
        <v>47</v>
      </c>
      <c r="AV40" s="80" t="s">
        <v>47</v>
      </c>
      <c r="AW40" s="80" t="s">
        <v>47</v>
      </c>
      <c r="AX40" s="80" t="s">
        <v>47</v>
      </c>
      <c r="AY40" s="80" t="s">
        <v>47</v>
      </c>
      <c r="AZ40" s="80" t="s">
        <v>47</v>
      </c>
      <c r="BA40" s="80" t="s">
        <v>47</v>
      </c>
      <c r="BB40" s="80" t="s">
        <v>47</v>
      </c>
      <c r="BC40" s="80" t="s">
        <v>47</v>
      </c>
      <c r="BD40" s="80" t="s">
        <v>47</v>
      </c>
      <c r="BE40" s="80" t="s">
        <v>47</v>
      </c>
      <c r="BF40" s="80" t="s">
        <v>47</v>
      </c>
      <c r="BG40" s="80" t="s">
        <v>47</v>
      </c>
      <c r="BH40" s="80" t="s">
        <v>47</v>
      </c>
      <c r="BI40" s="80" t="s">
        <v>47</v>
      </c>
      <c r="BJ40" s="80" t="s">
        <v>47</v>
      </c>
      <c r="BK40" s="80" t="s">
        <v>47</v>
      </c>
      <c r="BL40" s="80" t="s">
        <v>47</v>
      </c>
      <c r="BM40" s="80" t="s">
        <v>47</v>
      </c>
      <c r="BN40" s="80" t="s">
        <v>47</v>
      </c>
      <c r="BO40" s="80" t="s">
        <v>47</v>
      </c>
      <c r="BP40" s="80" t="s">
        <v>47</v>
      </c>
      <c r="BQ40" s="66"/>
    </row>
    <row r="41" spans="2:69" x14ac:dyDescent="0.25">
      <c r="B41" s="63">
        <v>28</v>
      </c>
      <c r="C41" s="64" t="s">
        <v>255</v>
      </c>
      <c r="D41" s="80" t="s">
        <v>47</v>
      </c>
      <c r="E41" s="80" t="s">
        <v>47</v>
      </c>
      <c r="F41" s="80" t="s">
        <v>47</v>
      </c>
      <c r="G41" s="80" t="s">
        <v>47</v>
      </c>
      <c r="H41" s="80" t="s">
        <v>47</v>
      </c>
      <c r="I41" s="80" t="s">
        <v>47</v>
      </c>
      <c r="J41" s="80" t="s">
        <v>47</v>
      </c>
      <c r="K41" s="80" t="s">
        <v>47</v>
      </c>
      <c r="L41" s="80" t="s">
        <v>47</v>
      </c>
      <c r="M41" s="80" t="s">
        <v>47</v>
      </c>
      <c r="N41" s="80" t="s">
        <v>47</v>
      </c>
      <c r="O41" s="80" t="s">
        <v>47</v>
      </c>
      <c r="P41" s="80" t="s">
        <v>47</v>
      </c>
      <c r="Q41" s="80" t="s">
        <v>47</v>
      </c>
      <c r="R41" s="80" t="s">
        <v>47</v>
      </c>
      <c r="S41" s="80" t="s">
        <v>47</v>
      </c>
      <c r="T41" s="80" t="s">
        <v>47</v>
      </c>
      <c r="U41" s="80" t="s">
        <v>47</v>
      </c>
      <c r="V41" s="80" t="s">
        <v>47</v>
      </c>
      <c r="W41" s="80" t="s">
        <v>47</v>
      </c>
      <c r="X41" s="80" t="s">
        <v>47</v>
      </c>
      <c r="Y41" s="80" t="s">
        <v>47</v>
      </c>
      <c r="Z41" s="80" t="s">
        <v>47</v>
      </c>
      <c r="AA41" s="80" t="s">
        <v>47</v>
      </c>
      <c r="AB41" s="80" t="s">
        <v>47</v>
      </c>
      <c r="AC41" s="80" t="s">
        <v>47</v>
      </c>
      <c r="AD41" s="80" t="s">
        <v>47</v>
      </c>
      <c r="AE41" s="80" t="s">
        <v>47</v>
      </c>
      <c r="AF41" s="80" t="s">
        <v>47</v>
      </c>
      <c r="AG41" s="80" t="s">
        <v>47</v>
      </c>
      <c r="AH41" s="80" t="s">
        <v>47</v>
      </c>
      <c r="AI41" s="80" t="s">
        <v>47</v>
      </c>
      <c r="AJ41" s="80" t="s">
        <v>47</v>
      </c>
      <c r="AK41" s="80" t="s">
        <v>47</v>
      </c>
      <c r="AL41" s="80" t="s">
        <v>47</v>
      </c>
      <c r="AM41" s="80" t="s">
        <v>47</v>
      </c>
      <c r="AN41" s="80" t="s">
        <v>47</v>
      </c>
      <c r="AO41" s="80" t="s">
        <v>47</v>
      </c>
      <c r="AP41" s="80" t="s">
        <v>47</v>
      </c>
      <c r="AQ41" s="80" t="s">
        <v>47</v>
      </c>
      <c r="AR41" s="80" t="s">
        <v>47</v>
      </c>
      <c r="AS41" s="80" t="s">
        <v>47</v>
      </c>
      <c r="AT41" s="80" t="s">
        <v>47</v>
      </c>
      <c r="AU41" s="80" t="s">
        <v>47</v>
      </c>
      <c r="AV41" s="80" t="s">
        <v>47</v>
      </c>
      <c r="AW41" s="80" t="s">
        <v>47</v>
      </c>
      <c r="AX41" s="80" t="s">
        <v>47</v>
      </c>
      <c r="AY41" s="80" t="s">
        <v>47</v>
      </c>
      <c r="AZ41" s="80" t="s">
        <v>47</v>
      </c>
      <c r="BA41" s="80" t="s">
        <v>47</v>
      </c>
      <c r="BB41" s="80" t="s">
        <v>47</v>
      </c>
      <c r="BC41" s="80" t="s">
        <v>47</v>
      </c>
      <c r="BD41" s="80" t="s">
        <v>47</v>
      </c>
      <c r="BE41" s="80" t="s">
        <v>47</v>
      </c>
      <c r="BF41" s="80" t="s">
        <v>47</v>
      </c>
      <c r="BG41" s="80" t="s">
        <v>47</v>
      </c>
      <c r="BH41" s="80" t="s">
        <v>47</v>
      </c>
      <c r="BI41" s="80" t="s">
        <v>47</v>
      </c>
      <c r="BJ41" s="80" t="s">
        <v>47</v>
      </c>
      <c r="BK41" s="80" t="s">
        <v>47</v>
      </c>
      <c r="BL41" s="80" t="s">
        <v>47</v>
      </c>
      <c r="BM41" s="80" t="s">
        <v>47</v>
      </c>
      <c r="BN41" s="80" t="s">
        <v>47</v>
      </c>
      <c r="BO41" s="80" t="s">
        <v>47</v>
      </c>
      <c r="BP41" s="80" t="s">
        <v>47</v>
      </c>
      <c r="BQ41" s="66"/>
    </row>
    <row r="42" spans="2:69" x14ac:dyDescent="0.25">
      <c r="B42" s="63">
        <v>29</v>
      </c>
      <c r="C42" s="64" t="s">
        <v>256</v>
      </c>
      <c r="D42" s="80" t="s">
        <v>47</v>
      </c>
      <c r="E42" s="80" t="s">
        <v>47</v>
      </c>
      <c r="F42" s="80" t="s">
        <v>47</v>
      </c>
      <c r="G42" s="80" t="s">
        <v>47</v>
      </c>
      <c r="H42" s="80" t="s">
        <v>47</v>
      </c>
      <c r="I42" s="80" t="s">
        <v>47</v>
      </c>
      <c r="J42" s="80" t="s">
        <v>47</v>
      </c>
      <c r="K42" s="80" t="s">
        <v>47</v>
      </c>
      <c r="L42" s="80" t="s">
        <v>47</v>
      </c>
      <c r="M42" s="80" t="s">
        <v>47</v>
      </c>
      <c r="N42" s="80" t="s">
        <v>47</v>
      </c>
      <c r="O42" s="80" t="s">
        <v>47</v>
      </c>
      <c r="P42" s="80" t="s">
        <v>47</v>
      </c>
      <c r="Q42" s="80" t="s">
        <v>47</v>
      </c>
      <c r="R42" s="80" t="s">
        <v>47</v>
      </c>
      <c r="S42" s="80" t="s">
        <v>47</v>
      </c>
      <c r="T42" s="80" t="s">
        <v>47</v>
      </c>
      <c r="U42" s="80" t="s">
        <v>47</v>
      </c>
      <c r="V42" s="80" t="s">
        <v>47</v>
      </c>
      <c r="W42" s="80" t="s">
        <v>47</v>
      </c>
      <c r="X42" s="80" t="s">
        <v>47</v>
      </c>
      <c r="Y42" s="80" t="s">
        <v>47</v>
      </c>
      <c r="Z42" s="80" t="s">
        <v>47</v>
      </c>
      <c r="AA42" s="80" t="s">
        <v>47</v>
      </c>
      <c r="AB42" s="80" t="s">
        <v>47</v>
      </c>
      <c r="AC42" s="80" t="s">
        <v>47</v>
      </c>
      <c r="AD42" s="80" t="s">
        <v>47</v>
      </c>
      <c r="AE42" s="80" t="s">
        <v>47</v>
      </c>
      <c r="AF42" s="80" t="s">
        <v>47</v>
      </c>
      <c r="AG42" s="80" t="s">
        <v>47</v>
      </c>
      <c r="AH42" s="80" t="s">
        <v>47</v>
      </c>
      <c r="AI42" s="80" t="s">
        <v>47</v>
      </c>
      <c r="AJ42" s="80" t="s">
        <v>47</v>
      </c>
      <c r="AK42" s="80" t="s">
        <v>47</v>
      </c>
      <c r="AL42" s="80" t="s">
        <v>47</v>
      </c>
      <c r="AM42" s="80" t="s">
        <v>47</v>
      </c>
      <c r="AN42" s="80" t="s">
        <v>47</v>
      </c>
      <c r="AO42" s="80" t="s">
        <v>47</v>
      </c>
      <c r="AP42" s="80" t="s">
        <v>47</v>
      </c>
      <c r="AQ42" s="80" t="s">
        <v>47</v>
      </c>
      <c r="AR42" s="80" t="s">
        <v>47</v>
      </c>
      <c r="AS42" s="80" t="s">
        <v>47</v>
      </c>
      <c r="AT42" s="80" t="s">
        <v>47</v>
      </c>
      <c r="AU42" s="80" t="s">
        <v>47</v>
      </c>
      <c r="AV42" s="80" t="s">
        <v>47</v>
      </c>
      <c r="AW42" s="80" t="s">
        <v>47</v>
      </c>
      <c r="AX42" s="80" t="s">
        <v>47</v>
      </c>
      <c r="AY42" s="80" t="s">
        <v>47</v>
      </c>
      <c r="AZ42" s="80" t="s">
        <v>47</v>
      </c>
      <c r="BA42" s="80" t="s">
        <v>47</v>
      </c>
      <c r="BB42" s="80" t="s">
        <v>47</v>
      </c>
      <c r="BC42" s="80" t="s">
        <v>47</v>
      </c>
      <c r="BD42" s="80" t="s">
        <v>47</v>
      </c>
      <c r="BE42" s="80" t="s">
        <v>47</v>
      </c>
      <c r="BF42" s="80" t="s">
        <v>47</v>
      </c>
      <c r="BG42" s="80" t="s">
        <v>47</v>
      </c>
      <c r="BH42" s="80" t="s">
        <v>47</v>
      </c>
      <c r="BI42" s="80" t="s">
        <v>47</v>
      </c>
      <c r="BJ42" s="80" t="s">
        <v>47</v>
      </c>
      <c r="BK42" s="80" t="s">
        <v>47</v>
      </c>
      <c r="BL42" s="80" t="s">
        <v>47</v>
      </c>
      <c r="BM42" s="80" t="s">
        <v>47</v>
      </c>
      <c r="BN42" s="80" t="s">
        <v>47</v>
      </c>
      <c r="BO42" s="80" t="s">
        <v>47</v>
      </c>
      <c r="BP42" s="80" t="s">
        <v>47</v>
      </c>
      <c r="BQ42" s="66"/>
    </row>
    <row r="43" spans="2:69" x14ac:dyDescent="0.25">
      <c r="B43" s="63">
        <v>30</v>
      </c>
      <c r="C43" s="64" t="s">
        <v>257</v>
      </c>
      <c r="D43" s="65" t="s">
        <v>207</v>
      </c>
      <c r="E43" s="65" t="s">
        <v>207</v>
      </c>
      <c r="F43" s="65" t="s">
        <v>207</v>
      </c>
      <c r="G43" s="65" t="s">
        <v>207</v>
      </c>
      <c r="H43" s="65" t="s">
        <v>207</v>
      </c>
      <c r="I43" s="65" t="s">
        <v>207</v>
      </c>
      <c r="J43" s="65" t="s">
        <v>207</v>
      </c>
      <c r="K43" s="65" t="s">
        <v>207</v>
      </c>
      <c r="L43" s="65" t="s">
        <v>207</v>
      </c>
      <c r="M43" s="65" t="s">
        <v>207</v>
      </c>
      <c r="N43" s="65" t="s">
        <v>207</v>
      </c>
      <c r="O43" s="65" t="s">
        <v>207</v>
      </c>
      <c r="P43" s="65" t="s">
        <v>207</v>
      </c>
      <c r="Q43" s="65" t="s">
        <v>207</v>
      </c>
      <c r="R43" s="65" t="s">
        <v>207</v>
      </c>
      <c r="S43" s="65" t="s">
        <v>207</v>
      </c>
      <c r="T43" s="65" t="s">
        <v>207</v>
      </c>
      <c r="U43" s="65" t="s">
        <v>207</v>
      </c>
      <c r="V43" s="65" t="s">
        <v>207</v>
      </c>
      <c r="W43" s="65" t="s">
        <v>207</v>
      </c>
      <c r="X43" s="65" t="s">
        <v>207</v>
      </c>
      <c r="Y43" s="65" t="s">
        <v>207</v>
      </c>
      <c r="Z43" s="65" t="s">
        <v>207</v>
      </c>
      <c r="AA43" s="65" t="s">
        <v>207</v>
      </c>
      <c r="AB43" s="65" t="s">
        <v>207</v>
      </c>
      <c r="AC43" s="65" t="s">
        <v>207</v>
      </c>
      <c r="AD43" s="65" t="s">
        <v>207</v>
      </c>
      <c r="AE43" s="65" t="s">
        <v>207</v>
      </c>
      <c r="AF43" s="65" t="s">
        <v>207</v>
      </c>
      <c r="AG43" s="65" t="s">
        <v>207</v>
      </c>
      <c r="AH43" s="65" t="s">
        <v>207</v>
      </c>
      <c r="AI43" s="65" t="s">
        <v>207</v>
      </c>
      <c r="AJ43" s="65" t="s">
        <v>207</v>
      </c>
      <c r="AK43" s="65" t="s">
        <v>207</v>
      </c>
      <c r="AL43" s="65" t="s">
        <v>207</v>
      </c>
      <c r="AM43" s="65" t="s">
        <v>207</v>
      </c>
      <c r="AN43" s="65" t="s">
        <v>207</v>
      </c>
      <c r="AO43" s="65" t="s">
        <v>207</v>
      </c>
      <c r="AP43" s="65" t="s">
        <v>207</v>
      </c>
      <c r="AQ43" s="65" t="s">
        <v>207</v>
      </c>
      <c r="AR43" s="65" t="s">
        <v>207</v>
      </c>
      <c r="AS43" s="65" t="s">
        <v>207</v>
      </c>
      <c r="AT43" s="65" t="s">
        <v>207</v>
      </c>
      <c r="AU43" s="65" t="s">
        <v>207</v>
      </c>
      <c r="AV43" s="65" t="s">
        <v>207</v>
      </c>
      <c r="AW43" s="65" t="s">
        <v>207</v>
      </c>
      <c r="AX43" s="65" t="s">
        <v>207</v>
      </c>
      <c r="AY43" s="65" t="s">
        <v>207</v>
      </c>
      <c r="AZ43" s="65" t="s">
        <v>207</v>
      </c>
      <c r="BA43" s="65" t="s">
        <v>207</v>
      </c>
      <c r="BB43" s="65" t="s">
        <v>207</v>
      </c>
      <c r="BC43" s="65" t="s">
        <v>207</v>
      </c>
      <c r="BD43" s="65" t="s">
        <v>207</v>
      </c>
      <c r="BE43" s="65" t="s">
        <v>207</v>
      </c>
      <c r="BF43" s="65" t="s">
        <v>207</v>
      </c>
      <c r="BG43" s="65" t="s">
        <v>207</v>
      </c>
      <c r="BH43" s="65" t="s">
        <v>207</v>
      </c>
      <c r="BI43" s="65" t="s">
        <v>207</v>
      </c>
      <c r="BJ43" s="65" t="s">
        <v>207</v>
      </c>
      <c r="BK43" s="65" t="s">
        <v>207</v>
      </c>
      <c r="BL43" s="65" t="s">
        <v>207</v>
      </c>
      <c r="BM43" s="65" t="s">
        <v>207</v>
      </c>
      <c r="BN43" s="65" t="s">
        <v>207</v>
      </c>
      <c r="BO43" s="65" t="s">
        <v>207</v>
      </c>
      <c r="BP43" s="65" t="s">
        <v>207</v>
      </c>
      <c r="BQ43" s="66"/>
    </row>
    <row r="44" spans="2:69" ht="216.75" x14ac:dyDescent="0.25">
      <c r="B44" s="63">
        <v>31</v>
      </c>
      <c r="C44" s="64" t="s">
        <v>258</v>
      </c>
      <c r="D44" s="65" t="s">
        <v>250</v>
      </c>
      <c r="E44" s="65" t="s">
        <v>250</v>
      </c>
      <c r="F44" s="65" t="s">
        <v>250</v>
      </c>
      <c r="G44" s="65" t="s">
        <v>250</v>
      </c>
      <c r="H44" s="65" t="s">
        <v>250</v>
      </c>
      <c r="I44" s="65" t="s">
        <v>250</v>
      </c>
      <c r="J44" s="65" t="s">
        <v>250</v>
      </c>
      <c r="K44" s="65" t="s">
        <v>250</v>
      </c>
      <c r="L44" s="65" t="s">
        <v>250</v>
      </c>
      <c r="M44" s="65" t="s">
        <v>250</v>
      </c>
      <c r="N44" s="65" t="s">
        <v>250</v>
      </c>
      <c r="O44" s="65" t="s">
        <v>250</v>
      </c>
      <c r="P44" s="65" t="s">
        <v>250</v>
      </c>
      <c r="Q44" s="65" t="s">
        <v>250</v>
      </c>
      <c r="R44" s="65" t="s">
        <v>250</v>
      </c>
      <c r="S44" s="65" t="s">
        <v>250</v>
      </c>
      <c r="T44" s="65" t="s">
        <v>250</v>
      </c>
      <c r="U44" s="65" t="s">
        <v>250</v>
      </c>
      <c r="V44" s="65" t="s">
        <v>250</v>
      </c>
      <c r="W44" s="65" t="s">
        <v>250</v>
      </c>
      <c r="X44" s="65" t="s">
        <v>250</v>
      </c>
      <c r="Y44" s="65" t="s">
        <v>250</v>
      </c>
      <c r="Z44" s="65" t="s">
        <v>250</v>
      </c>
      <c r="AA44" s="65" t="s">
        <v>250</v>
      </c>
      <c r="AB44" s="65" t="s">
        <v>250</v>
      </c>
      <c r="AC44" s="65" t="s">
        <v>250</v>
      </c>
      <c r="AD44" s="65" t="s">
        <v>250</v>
      </c>
      <c r="AE44" s="65" t="s">
        <v>250</v>
      </c>
      <c r="AF44" s="65" t="s">
        <v>250</v>
      </c>
      <c r="AG44" s="65" t="s">
        <v>250</v>
      </c>
      <c r="AH44" s="65" t="s">
        <v>250</v>
      </c>
      <c r="AI44" s="65" t="s">
        <v>250</v>
      </c>
      <c r="AJ44" s="65" t="s">
        <v>250</v>
      </c>
      <c r="AK44" s="65" t="s">
        <v>250</v>
      </c>
      <c r="AL44" s="65" t="s">
        <v>250</v>
      </c>
      <c r="AM44" s="65" t="s">
        <v>250</v>
      </c>
      <c r="AN44" s="65" t="s">
        <v>250</v>
      </c>
      <c r="AO44" s="65" t="s">
        <v>250</v>
      </c>
      <c r="AP44" s="65" t="s">
        <v>250</v>
      </c>
      <c r="AQ44" s="65" t="s">
        <v>250</v>
      </c>
      <c r="AR44" s="65" t="s">
        <v>250</v>
      </c>
      <c r="AS44" s="65" t="s">
        <v>259</v>
      </c>
      <c r="AT44" s="65" t="s">
        <v>259</v>
      </c>
      <c r="AU44" s="65" t="s">
        <v>259</v>
      </c>
      <c r="AV44" s="65" t="s">
        <v>259</v>
      </c>
      <c r="AW44" s="65" t="s">
        <v>259</v>
      </c>
      <c r="AX44" s="65" t="s">
        <v>259</v>
      </c>
      <c r="AY44" s="65" t="s">
        <v>259</v>
      </c>
      <c r="AZ44" s="65" t="s">
        <v>259</v>
      </c>
      <c r="BA44" s="65" t="s">
        <v>259</v>
      </c>
      <c r="BB44" s="65" t="s">
        <v>259</v>
      </c>
      <c r="BC44" s="65" t="s">
        <v>259</v>
      </c>
      <c r="BD44" s="65" t="s">
        <v>259</v>
      </c>
      <c r="BE44" s="65" t="s">
        <v>259</v>
      </c>
      <c r="BF44" s="65" t="s">
        <v>259</v>
      </c>
      <c r="BG44" s="65" t="s">
        <v>259</v>
      </c>
      <c r="BH44" s="65" t="s">
        <v>259</v>
      </c>
      <c r="BI44" s="65" t="s">
        <v>259</v>
      </c>
      <c r="BJ44" s="65" t="s">
        <v>259</v>
      </c>
      <c r="BK44" s="65" t="s">
        <v>259</v>
      </c>
      <c r="BL44" s="65" t="s">
        <v>259</v>
      </c>
      <c r="BM44" s="65" t="s">
        <v>259</v>
      </c>
      <c r="BN44" s="65" t="s">
        <v>259</v>
      </c>
      <c r="BO44" s="65" t="s">
        <v>259</v>
      </c>
      <c r="BP44" s="65" t="s">
        <v>259</v>
      </c>
      <c r="BQ44" s="66"/>
    </row>
    <row r="45" spans="2:69" x14ac:dyDescent="0.25">
      <c r="B45" s="63">
        <v>32</v>
      </c>
      <c r="C45" s="64" t="s">
        <v>260</v>
      </c>
      <c r="D45" s="65" t="s">
        <v>261</v>
      </c>
      <c r="E45" s="65" t="s">
        <v>261</v>
      </c>
      <c r="F45" s="65" t="s">
        <v>261</v>
      </c>
      <c r="G45" s="65" t="s">
        <v>261</v>
      </c>
      <c r="H45" s="65" t="s">
        <v>261</v>
      </c>
      <c r="I45" s="65" t="s">
        <v>261</v>
      </c>
      <c r="J45" s="65" t="s">
        <v>261</v>
      </c>
      <c r="K45" s="65" t="s">
        <v>261</v>
      </c>
      <c r="L45" s="65" t="s">
        <v>261</v>
      </c>
      <c r="M45" s="65" t="s">
        <v>261</v>
      </c>
      <c r="N45" s="65" t="s">
        <v>261</v>
      </c>
      <c r="O45" s="65" t="s">
        <v>261</v>
      </c>
      <c r="P45" s="65" t="s">
        <v>261</v>
      </c>
      <c r="Q45" s="65" t="s">
        <v>261</v>
      </c>
      <c r="R45" s="65" t="s">
        <v>261</v>
      </c>
      <c r="S45" s="65" t="s">
        <v>261</v>
      </c>
      <c r="T45" s="65" t="s">
        <v>261</v>
      </c>
      <c r="U45" s="65" t="s">
        <v>261</v>
      </c>
      <c r="V45" s="65" t="s">
        <v>261</v>
      </c>
      <c r="W45" s="65" t="s">
        <v>261</v>
      </c>
      <c r="X45" s="65" t="s">
        <v>261</v>
      </c>
      <c r="Y45" s="65" t="s">
        <v>261</v>
      </c>
      <c r="Z45" s="65" t="s">
        <v>261</v>
      </c>
      <c r="AA45" s="65" t="s">
        <v>261</v>
      </c>
      <c r="AB45" s="65" t="s">
        <v>261</v>
      </c>
      <c r="AC45" s="65" t="s">
        <v>261</v>
      </c>
      <c r="AD45" s="65" t="s">
        <v>261</v>
      </c>
      <c r="AE45" s="65" t="s">
        <v>261</v>
      </c>
      <c r="AF45" s="65" t="s">
        <v>261</v>
      </c>
      <c r="AG45" s="65" t="s">
        <v>261</v>
      </c>
      <c r="AH45" s="65" t="s">
        <v>261</v>
      </c>
      <c r="AI45" s="65" t="s">
        <v>261</v>
      </c>
      <c r="AJ45" s="65" t="s">
        <v>261</v>
      </c>
      <c r="AK45" s="65" t="s">
        <v>261</v>
      </c>
      <c r="AL45" s="65" t="s">
        <v>261</v>
      </c>
      <c r="AM45" s="65" t="s">
        <v>261</v>
      </c>
      <c r="AN45" s="65" t="s">
        <v>261</v>
      </c>
      <c r="AO45" s="65" t="s">
        <v>261</v>
      </c>
      <c r="AP45" s="65" t="s">
        <v>261</v>
      </c>
      <c r="AQ45" s="65" t="s">
        <v>261</v>
      </c>
      <c r="AR45" s="65" t="s">
        <v>261</v>
      </c>
      <c r="AS45" s="65" t="s">
        <v>261</v>
      </c>
      <c r="AT45" s="65" t="s">
        <v>261</v>
      </c>
      <c r="AU45" s="65" t="s">
        <v>261</v>
      </c>
      <c r="AV45" s="65" t="s">
        <v>261</v>
      </c>
      <c r="AW45" s="65" t="s">
        <v>261</v>
      </c>
      <c r="AX45" s="65" t="s">
        <v>261</v>
      </c>
      <c r="AY45" s="65" t="s">
        <v>261</v>
      </c>
      <c r="AZ45" s="65" t="s">
        <v>261</v>
      </c>
      <c r="BA45" s="65" t="s">
        <v>261</v>
      </c>
      <c r="BB45" s="65" t="s">
        <v>261</v>
      </c>
      <c r="BC45" s="65" t="s">
        <v>261</v>
      </c>
      <c r="BD45" s="65" t="s">
        <v>261</v>
      </c>
      <c r="BE45" s="65" t="s">
        <v>261</v>
      </c>
      <c r="BF45" s="65" t="s">
        <v>261</v>
      </c>
      <c r="BG45" s="65" t="s">
        <v>261</v>
      </c>
      <c r="BH45" s="65" t="s">
        <v>261</v>
      </c>
      <c r="BI45" s="65" t="s">
        <v>261</v>
      </c>
      <c r="BJ45" s="65" t="s">
        <v>261</v>
      </c>
      <c r="BK45" s="65" t="s">
        <v>261</v>
      </c>
      <c r="BL45" s="65" t="s">
        <v>261</v>
      </c>
      <c r="BM45" s="65" t="s">
        <v>261</v>
      </c>
      <c r="BN45" s="65" t="s">
        <v>261</v>
      </c>
      <c r="BO45" s="65" t="s">
        <v>261</v>
      </c>
      <c r="BP45" s="65" t="s">
        <v>261</v>
      </c>
      <c r="BQ45" s="66"/>
    </row>
    <row r="46" spans="2:69" x14ac:dyDescent="0.25">
      <c r="B46" s="63">
        <v>33</v>
      </c>
      <c r="C46" s="64" t="s">
        <v>262</v>
      </c>
      <c r="D46" s="65" t="s">
        <v>263</v>
      </c>
      <c r="E46" s="65" t="s">
        <v>263</v>
      </c>
      <c r="F46" s="65" t="s">
        <v>263</v>
      </c>
      <c r="G46" s="65" t="s">
        <v>263</v>
      </c>
      <c r="H46" s="65" t="s">
        <v>263</v>
      </c>
      <c r="I46" s="65" t="s">
        <v>263</v>
      </c>
      <c r="J46" s="65" t="s">
        <v>263</v>
      </c>
      <c r="K46" s="65" t="s">
        <v>263</v>
      </c>
      <c r="L46" s="65" t="s">
        <v>263</v>
      </c>
      <c r="M46" s="65" t="s">
        <v>263</v>
      </c>
      <c r="N46" s="65" t="s">
        <v>263</v>
      </c>
      <c r="O46" s="65" t="s">
        <v>263</v>
      </c>
      <c r="P46" s="65" t="s">
        <v>263</v>
      </c>
      <c r="Q46" s="65" t="s">
        <v>263</v>
      </c>
      <c r="R46" s="65" t="s">
        <v>263</v>
      </c>
      <c r="S46" s="65" t="s">
        <v>263</v>
      </c>
      <c r="T46" s="65" t="s">
        <v>263</v>
      </c>
      <c r="U46" s="65" t="s">
        <v>263</v>
      </c>
      <c r="V46" s="65" t="s">
        <v>263</v>
      </c>
      <c r="W46" s="65" t="s">
        <v>263</v>
      </c>
      <c r="X46" s="65" t="s">
        <v>263</v>
      </c>
      <c r="Y46" s="65" t="s">
        <v>263</v>
      </c>
      <c r="Z46" s="65" t="s">
        <v>263</v>
      </c>
      <c r="AA46" s="65" t="s">
        <v>263</v>
      </c>
      <c r="AB46" s="65" t="s">
        <v>263</v>
      </c>
      <c r="AC46" s="65" t="s">
        <v>263</v>
      </c>
      <c r="AD46" s="65" t="s">
        <v>263</v>
      </c>
      <c r="AE46" s="65" t="s">
        <v>263</v>
      </c>
      <c r="AF46" s="65" t="s">
        <v>263</v>
      </c>
      <c r="AG46" s="65" t="s">
        <v>263</v>
      </c>
      <c r="AH46" s="65" t="s">
        <v>263</v>
      </c>
      <c r="AI46" s="65" t="s">
        <v>263</v>
      </c>
      <c r="AJ46" s="65" t="s">
        <v>263</v>
      </c>
      <c r="AK46" s="65" t="s">
        <v>263</v>
      </c>
      <c r="AL46" s="65" t="s">
        <v>263</v>
      </c>
      <c r="AM46" s="65" t="s">
        <v>263</v>
      </c>
      <c r="AN46" s="65" t="s">
        <v>263</v>
      </c>
      <c r="AO46" s="65" t="s">
        <v>263</v>
      </c>
      <c r="AP46" s="65" t="s">
        <v>263</v>
      </c>
      <c r="AQ46" s="65" t="s">
        <v>263</v>
      </c>
      <c r="AR46" s="65" t="s">
        <v>263</v>
      </c>
      <c r="AS46" s="65" t="s">
        <v>263</v>
      </c>
      <c r="AT46" s="65" t="s">
        <v>263</v>
      </c>
      <c r="AU46" s="65" t="s">
        <v>263</v>
      </c>
      <c r="AV46" s="65" t="s">
        <v>263</v>
      </c>
      <c r="AW46" s="65" t="s">
        <v>263</v>
      </c>
      <c r="AX46" s="65" t="s">
        <v>263</v>
      </c>
      <c r="AY46" s="65" t="s">
        <v>263</v>
      </c>
      <c r="AZ46" s="65" t="s">
        <v>263</v>
      </c>
      <c r="BA46" s="65" t="s">
        <v>263</v>
      </c>
      <c r="BB46" s="65" t="s">
        <v>263</v>
      </c>
      <c r="BC46" s="65" t="s">
        <v>263</v>
      </c>
      <c r="BD46" s="65" t="s">
        <v>263</v>
      </c>
      <c r="BE46" s="65" t="s">
        <v>263</v>
      </c>
      <c r="BF46" s="65" t="s">
        <v>263</v>
      </c>
      <c r="BG46" s="65" t="s">
        <v>263</v>
      </c>
      <c r="BH46" s="65" t="s">
        <v>263</v>
      </c>
      <c r="BI46" s="65" t="s">
        <v>263</v>
      </c>
      <c r="BJ46" s="65" t="s">
        <v>263</v>
      </c>
      <c r="BK46" s="65" t="s">
        <v>263</v>
      </c>
      <c r="BL46" s="65" t="s">
        <v>263</v>
      </c>
      <c r="BM46" s="65" t="s">
        <v>263</v>
      </c>
      <c r="BN46" s="65" t="s">
        <v>263</v>
      </c>
      <c r="BO46" s="65" t="s">
        <v>263</v>
      </c>
      <c r="BP46" s="65" t="s">
        <v>263</v>
      </c>
      <c r="BQ46" s="66"/>
    </row>
    <row r="47" spans="2:69" ht="25.5" x14ac:dyDescent="0.25">
      <c r="B47" s="63">
        <v>34</v>
      </c>
      <c r="C47" s="64" t="s">
        <v>264</v>
      </c>
      <c r="D47" s="80" t="s">
        <v>47</v>
      </c>
      <c r="E47" s="80" t="s">
        <v>47</v>
      </c>
      <c r="F47" s="80" t="s">
        <v>47</v>
      </c>
      <c r="G47" s="80" t="s">
        <v>47</v>
      </c>
      <c r="H47" s="80" t="s">
        <v>47</v>
      </c>
      <c r="I47" s="80" t="s">
        <v>47</v>
      </c>
      <c r="J47" s="80" t="s">
        <v>47</v>
      </c>
      <c r="K47" s="80" t="s">
        <v>47</v>
      </c>
      <c r="L47" s="80" t="s">
        <v>47</v>
      </c>
      <c r="M47" s="80" t="s">
        <v>47</v>
      </c>
      <c r="N47" s="80" t="s">
        <v>47</v>
      </c>
      <c r="O47" s="80" t="s">
        <v>47</v>
      </c>
      <c r="P47" s="80" t="s">
        <v>47</v>
      </c>
      <c r="Q47" s="80" t="s">
        <v>47</v>
      </c>
      <c r="R47" s="80" t="s">
        <v>47</v>
      </c>
      <c r="S47" s="80" t="s">
        <v>47</v>
      </c>
      <c r="T47" s="80" t="s">
        <v>47</v>
      </c>
      <c r="U47" s="80" t="s">
        <v>47</v>
      </c>
      <c r="V47" s="80" t="s">
        <v>47</v>
      </c>
      <c r="W47" s="80" t="s">
        <v>47</v>
      </c>
      <c r="X47" s="80" t="s">
        <v>47</v>
      </c>
      <c r="Y47" s="80" t="s">
        <v>47</v>
      </c>
      <c r="Z47" s="80" t="s">
        <v>47</v>
      </c>
      <c r="AA47" s="80" t="s">
        <v>47</v>
      </c>
      <c r="AB47" s="80" t="s">
        <v>47</v>
      </c>
      <c r="AC47" s="80" t="s">
        <v>47</v>
      </c>
      <c r="AD47" s="80" t="s">
        <v>47</v>
      </c>
      <c r="AE47" s="80" t="s">
        <v>47</v>
      </c>
      <c r="AF47" s="80" t="s">
        <v>47</v>
      </c>
      <c r="AG47" s="80" t="s">
        <v>47</v>
      </c>
      <c r="AH47" s="80" t="s">
        <v>47</v>
      </c>
      <c r="AI47" s="80" t="s">
        <v>47</v>
      </c>
      <c r="AJ47" s="80" t="s">
        <v>47</v>
      </c>
      <c r="AK47" s="80" t="s">
        <v>47</v>
      </c>
      <c r="AL47" s="80" t="s">
        <v>47</v>
      </c>
      <c r="AM47" s="80" t="s">
        <v>47</v>
      </c>
      <c r="AN47" s="80" t="s">
        <v>47</v>
      </c>
      <c r="AO47" s="80" t="s">
        <v>47</v>
      </c>
      <c r="AP47" s="80" t="s">
        <v>47</v>
      </c>
      <c r="AQ47" s="80" t="s">
        <v>47</v>
      </c>
      <c r="AR47" s="80" t="s">
        <v>47</v>
      </c>
      <c r="AS47" s="80" t="s">
        <v>47</v>
      </c>
      <c r="AT47" s="80" t="s">
        <v>47</v>
      </c>
      <c r="AU47" s="80" t="s">
        <v>47</v>
      </c>
      <c r="AV47" s="80" t="s">
        <v>47</v>
      </c>
      <c r="AW47" s="80" t="s">
        <v>47</v>
      </c>
      <c r="AX47" s="80" t="s">
        <v>47</v>
      </c>
      <c r="AY47" s="80" t="s">
        <v>47</v>
      </c>
      <c r="AZ47" s="80" t="s">
        <v>47</v>
      </c>
      <c r="BA47" s="80" t="s">
        <v>47</v>
      </c>
      <c r="BB47" s="80" t="s">
        <v>47</v>
      </c>
      <c r="BC47" s="80" t="s">
        <v>47</v>
      </c>
      <c r="BD47" s="80" t="s">
        <v>47</v>
      </c>
      <c r="BE47" s="80" t="s">
        <v>47</v>
      </c>
      <c r="BF47" s="80" t="s">
        <v>47</v>
      </c>
      <c r="BG47" s="80" t="s">
        <v>47</v>
      </c>
      <c r="BH47" s="80" t="s">
        <v>47</v>
      </c>
      <c r="BI47" s="80" t="s">
        <v>47</v>
      </c>
      <c r="BJ47" s="80" t="s">
        <v>47</v>
      </c>
      <c r="BK47" s="80" t="s">
        <v>47</v>
      </c>
      <c r="BL47" s="80" t="s">
        <v>47</v>
      </c>
      <c r="BM47" s="80" t="s">
        <v>47</v>
      </c>
      <c r="BN47" s="80" t="s">
        <v>47</v>
      </c>
      <c r="BO47" s="80" t="s">
        <v>47</v>
      </c>
      <c r="BP47" s="80" t="s">
        <v>47</v>
      </c>
      <c r="BQ47" s="66"/>
    </row>
    <row r="48" spans="2:69" ht="25.5" x14ac:dyDescent="0.25">
      <c r="B48" s="63" t="s">
        <v>52</v>
      </c>
      <c r="C48" s="64" t="s">
        <v>265</v>
      </c>
      <c r="D48" s="65" t="s">
        <v>266</v>
      </c>
      <c r="E48" s="65" t="s">
        <v>266</v>
      </c>
      <c r="F48" s="65" t="s">
        <v>266</v>
      </c>
      <c r="G48" s="65" t="s">
        <v>266</v>
      </c>
      <c r="H48" s="65" t="s">
        <v>266</v>
      </c>
      <c r="I48" s="65" t="s">
        <v>266</v>
      </c>
      <c r="J48" s="65" t="s">
        <v>266</v>
      </c>
      <c r="K48" s="65" t="s">
        <v>266</v>
      </c>
      <c r="L48" s="65" t="s">
        <v>266</v>
      </c>
      <c r="M48" s="65" t="s">
        <v>266</v>
      </c>
      <c r="N48" s="65" t="s">
        <v>266</v>
      </c>
      <c r="O48" s="65" t="s">
        <v>266</v>
      </c>
      <c r="P48" s="65" t="s">
        <v>266</v>
      </c>
      <c r="Q48" s="65" t="s">
        <v>266</v>
      </c>
      <c r="R48" s="65" t="s">
        <v>266</v>
      </c>
      <c r="S48" s="65" t="s">
        <v>266</v>
      </c>
      <c r="T48" s="65" t="s">
        <v>266</v>
      </c>
      <c r="U48" s="65" t="s">
        <v>266</v>
      </c>
      <c r="V48" s="65" t="s">
        <v>266</v>
      </c>
      <c r="W48" s="65" t="s">
        <v>266</v>
      </c>
      <c r="X48" s="65" t="s">
        <v>266</v>
      </c>
      <c r="Y48" s="65" t="s">
        <v>266</v>
      </c>
      <c r="Z48" s="65" t="s">
        <v>266</v>
      </c>
      <c r="AA48" s="65" t="s">
        <v>266</v>
      </c>
      <c r="AB48" s="65" t="s">
        <v>266</v>
      </c>
      <c r="AC48" s="65" t="s">
        <v>266</v>
      </c>
      <c r="AD48" s="65" t="s">
        <v>266</v>
      </c>
      <c r="AE48" s="65" t="s">
        <v>266</v>
      </c>
      <c r="AF48" s="65" t="s">
        <v>266</v>
      </c>
      <c r="AG48" s="65" t="s">
        <v>266</v>
      </c>
      <c r="AH48" s="65" t="s">
        <v>266</v>
      </c>
      <c r="AI48" s="65" t="s">
        <v>266</v>
      </c>
      <c r="AJ48" s="65" t="s">
        <v>266</v>
      </c>
      <c r="AK48" s="65" t="s">
        <v>266</v>
      </c>
      <c r="AL48" s="65" t="s">
        <v>266</v>
      </c>
      <c r="AM48" s="65" t="s">
        <v>266</v>
      </c>
      <c r="AN48" s="65" t="s">
        <v>266</v>
      </c>
      <c r="AO48" s="65" t="s">
        <v>266</v>
      </c>
      <c r="AP48" s="65" t="s">
        <v>266</v>
      </c>
      <c r="AQ48" s="65" t="s">
        <v>266</v>
      </c>
      <c r="AR48" s="65" t="s">
        <v>266</v>
      </c>
      <c r="AS48" s="65" t="s">
        <v>266</v>
      </c>
      <c r="AT48" s="65" t="s">
        <v>266</v>
      </c>
      <c r="AU48" s="65" t="s">
        <v>266</v>
      </c>
      <c r="AV48" s="65" t="s">
        <v>266</v>
      </c>
      <c r="AW48" s="65" t="s">
        <v>266</v>
      </c>
      <c r="AX48" s="65" t="s">
        <v>266</v>
      </c>
      <c r="AY48" s="65" t="s">
        <v>266</v>
      </c>
      <c r="AZ48" s="65" t="s">
        <v>266</v>
      </c>
      <c r="BA48" s="65" t="s">
        <v>266</v>
      </c>
      <c r="BB48" s="65" t="s">
        <v>266</v>
      </c>
      <c r="BC48" s="65" t="s">
        <v>266</v>
      </c>
      <c r="BD48" s="65" t="s">
        <v>266</v>
      </c>
      <c r="BE48" s="65" t="s">
        <v>266</v>
      </c>
      <c r="BF48" s="65" t="s">
        <v>266</v>
      </c>
      <c r="BG48" s="65" t="s">
        <v>266</v>
      </c>
      <c r="BH48" s="65" t="s">
        <v>266</v>
      </c>
      <c r="BI48" s="65" t="s">
        <v>266</v>
      </c>
      <c r="BJ48" s="65" t="s">
        <v>266</v>
      </c>
      <c r="BK48" s="65" t="s">
        <v>266</v>
      </c>
      <c r="BL48" s="65" t="s">
        <v>266</v>
      </c>
      <c r="BM48" s="65" t="s">
        <v>266</v>
      </c>
      <c r="BN48" s="65" t="s">
        <v>266</v>
      </c>
      <c r="BO48" s="65" t="s">
        <v>266</v>
      </c>
      <c r="BP48" s="65" t="s">
        <v>266</v>
      </c>
      <c r="BQ48" s="66"/>
    </row>
    <row r="49" spans="2:69" x14ac:dyDescent="0.25">
      <c r="B49" s="63" t="s">
        <v>53</v>
      </c>
      <c r="C49" s="64" t="s">
        <v>267</v>
      </c>
      <c r="D49" s="65">
        <v>4</v>
      </c>
      <c r="E49" s="65">
        <v>4</v>
      </c>
      <c r="F49" s="65">
        <v>4</v>
      </c>
      <c r="G49" s="65">
        <v>4</v>
      </c>
      <c r="H49" s="65">
        <v>4</v>
      </c>
      <c r="I49" s="65">
        <v>4</v>
      </c>
      <c r="J49" s="65">
        <v>4</v>
      </c>
      <c r="K49" s="65">
        <v>4</v>
      </c>
      <c r="L49" s="65">
        <v>4</v>
      </c>
      <c r="M49" s="65">
        <v>4</v>
      </c>
      <c r="N49" s="65">
        <v>4</v>
      </c>
      <c r="O49" s="65">
        <v>4</v>
      </c>
      <c r="P49" s="65">
        <v>4</v>
      </c>
      <c r="Q49" s="65">
        <v>4</v>
      </c>
      <c r="R49" s="65">
        <v>4</v>
      </c>
      <c r="S49" s="65">
        <v>4</v>
      </c>
      <c r="T49" s="65">
        <v>4</v>
      </c>
      <c r="U49" s="65">
        <v>4</v>
      </c>
      <c r="V49" s="65">
        <v>4</v>
      </c>
      <c r="W49" s="65">
        <v>4</v>
      </c>
      <c r="X49" s="65">
        <v>4</v>
      </c>
      <c r="Y49" s="65">
        <v>4</v>
      </c>
      <c r="Z49" s="65">
        <v>4</v>
      </c>
      <c r="AA49" s="65">
        <v>4</v>
      </c>
      <c r="AB49" s="65">
        <v>4</v>
      </c>
      <c r="AC49" s="65">
        <v>4</v>
      </c>
      <c r="AD49" s="65">
        <v>4</v>
      </c>
      <c r="AE49" s="65">
        <v>4</v>
      </c>
      <c r="AF49" s="65">
        <v>4</v>
      </c>
      <c r="AG49" s="65">
        <v>4</v>
      </c>
      <c r="AH49" s="65">
        <v>4</v>
      </c>
      <c r="AI49" s="65">
        <v>4</v>
      </c>
      <c r="AJ49" s="65">
        <v>4</v>
      </c>
      <c r="AK49" s="65">
        <v>4</v>
      </c>
      <c r="AL49" s="65">
        <v>4</v>
      </c>
      <c r="AM49" s="65">
        <v>4</v>
      </c>
      <c r="AN49" s="65">
        <v>4</v>
      </c>
      <c r="AO49" s="65">
        <v>4</v>
      </c>
      <c r="AP49" s="65">
        <v>4</v>
      </c>
      <c r="AQ49" s="65">
        <v>4</v>
      </c>
      <c r="AR49" s="65">
        <v>4</v>
      </c>
      <c r="AS49" s="65">
        <v>4</v>
      </c>
      <c r="AT49" s="65">
        <v>4</v>
      </c>
      <c r="AU49" s="65">
        <v>4</v>
      </c>
      <c r="AV49" s="65">
        <v>4</v>
      </c>
      <c r="AW49" s="65">
        <v>4</v>
      </c>
      <c r="AX49" s="65">
        <v>4</v>
      </c>
      <c r="AY49" s="65">
        <v>4</v>
      </c>
      <c r="AZ49" s="65">
        <v>4</v>
      </c>
      <c r="BA49" s="65">
        <v>4</v>
      </c>
      <c r="BB49" s="65">
        <v>4</v>
      </c>
      <c r="BC49" s="65">
        <v>4</v>
      </c>
      <c r="BD49" s="65">
        <v>4</v>
      </c>
      <c r="BE49" s="65">
        <v>4</v>
      </c>
      <c r="BF49" s="65">
        <v>4</v>
      </c>
      <c r="BG49" s="65">
        <v>4</v>
      </c>
      <c r="BH49" s="65">
        <v>4</v>
      </c>
      <c r="BI49" s="65">
        <v>4</v>
      </c>
      <c r="BJ49" s="65">
        <v>4</v>
      </c>
      <c r="BK49" s="65">
        <v>4</v>
      </c>
      <c r="BL49" s="65">
        <v>4</v>
      </c>
      <c r="BM49" s="65">
        <v>4</v>
      </c>
      <c r="BN49" s="65">
        <v>4</v>
      </c>
      <c r="BO49" s="65">
        <v>4</v>
      </c>
      <c r="BP49" s="65">
        <v>4</v>
      </c>
      <c r="BQ49" s="66"/>
    </row>
    <row r="50" spans="2:69" ht="25.5" x14ac:dyDescent="0.25">
      <c r="B50" s="63">
        <v>35</v>
      </c>
      <c r="C50" s="64" t="s">
        <v>268</v>
      </c>
      <c r="D50" s="65" t="s">
        <v>269</v>
      </c>
      <c r="E50" s="65" t="s">
        <v>269</v>
      </c>
      <c r="F50" s="65" t="s">
        <v>269</v>
      </c>
      <c r="G50" s="65" t="s">
        <v>269</v>
      </c>
      <c r="H50" s="65" t="s">
        <v>269</v>
      </c>
      <c r="I50" s="65" t="s">
        <v>269</v>
      </c>
      <c r="J50" s="65" t="s">
        <v>269</v>
      </c>
      <c r="K50" s="65" t="s">
        <v>269</v>
      </c>
      <c r="L50" s="65" t="s">
        <v>269</v>
      </c>
      <c r="M50" s="65" t="s">
        <v>269</v>
      </c>
      <c r="N50" s="65" t="s">
        <v>269</v>
      </c>
      <c r="O50" s="65" t="s">
        <v>269</v>
      </c>
      <c r="P50" s="65" t="s">
        <v>269</v>
      </c>
      <c r="Q50" s="65" t="s">
        <v>269</v>
      </c>
      <c r="R50" s="65" t="s">
        <v>269</v>
      </c>
      <c r="S50" s="65" t="s">
        <v>269</v>
      </c>
      <c r="T50" s="65" t="s">
        <v>269</v>
      </c>
      <c r="U50" s="65" t="s">
        <v>269</v>
      </c>
      <c r="V50" s="65" t="s">
        <v>269</v>
      </c>
      <c r="W50" s="65" t="s">
        <v>269</v>
      </c>
      <c r="X50" s="65" t="s">
        <v>269</v>
      </c>
      <c r="Y50" s="65" t="s">
        <v>269</v>
      </c>
      <c r="Z50" s="65" t="s">
        <v>269</v>
      </c>
      <c r="AA50" s="65" t="s">
        <v>269</v>
      </c>
      <c r="AB50" s="65" t="s">
        <v>269</v>
      </c>
      <c r="AC50" s="65" t="s">
        <v>269</v>
      </c>
      <c r="AD50" s="65" t="s">
        <v>269</v>
      </c>
      <c r="AE50" s="65" t="s">
        <v>269</v>
      </c>
      <c r="AF50" s="65" t="s">
        <v>269</v>
      </c>
      <c r="AG50" s="65" t="s">
        <v>269</v>
      </c>
      <c r="AH50" s="65" t="s">
        <v>269</v>
      </c>
      <c r="AI50" s="65" t="s">
        <v>269</v>
      </c>
      <c r="AJ50" s="65" t="s">
        <v>269</v>
      </c>
      <c r="AK50" s="65" t="s">
        <v>269</v>
      </c>
      <c r="AL50" s="65" t="s">
        <v>269</v>
      </c>
      <c r="AM50" s="65" t="s">
        <v>269</v>
      </c>
      <c r="AN50" s="65" t="s">
        <v>269</v>
      </c>
      <c r="AO50" s="65" t="s">
        <v>269</v>
      </c>
      <c r="AP50" s="65" t="s">
        <v>269</v>
      </c>
      <c r="AQ50" s="65" t="s">
        <v>269</v>
      </c>
      <c r="AR50" s="65" t="s">
        <v>269</v>
      </c>
      <c r="AS50" s="65" t="s">
        <v>269</v>
      </c>
      <c r="AT50" s="65" t="s">
        <v>269</v>
      </c>
      <c r="AU50" s="65" t="s">
        <v>269</v>
      </c>
      <c r="AV50" s="65" t="s">
        <v>269</v>
      </c>
      <c r="AW50" s="65" t="s">
        <v>269</v>
      </c>
      <c r="AX50" s="65" t="s">
        <v>269</v>
      </c>
      <c r="AY50" s="65" t="s">
        <v>269</v>
      </c>
      <c r="AZ50" s="65" t="s">
        <v>269</v>
      </c>
      <c r="BA50" s="65" t="s">
        <v>269</v>
      </c>
      <c r="BB50" s="65" t="s">
        <v>269</v>
      </c>
      <c r="BC50" s="65" t="s">
        <v>269</v>
      </c>
      <c r="BD50" s="65" t="s">
        <v>269</v>
      </c>
      <c r="BE50" s="65" t="s">
        <v>269</v>
      </c>
      <c r="BF50" s="65" t="s">
        <v>269</v>
      </c>
      <c r="BG50" s="65" t="s">
        <v>269</v>
      </c>
      <c r="BH50" s="65" t="s">
        <v>269</v>
      </c>
      <c r="BI50" s="65" t="s">
        <v>269</v>
      </c>
      <c r="BJ50" s="65" t="s">
        <v>269</v>
      </c>
      <c r="BK50" s="65" t="s">
        <v>269</v>
      </c>
      <c r="BL50" s="65" t="s">
        <v>269</v>
      </c>
      <c r="BM50" s="65" t="s">
        <v>269</v>
      </c>
      <c r="BN50" s="65" t="s">
        <v>269</v>
      </c>
      <c r="BO50" s="65" t="s">
        <v>269</v>
      </c>
      <c r="BP50" s="65" t="s">
        <v>269</v>
      </c>
      <c r="BQ50" s="66"/>
    </row>
    <row r="51" spans="2:69" x14ac:dyDescent="0.25">
      <c r="B51" s="63">
        <v>36</v>
      </c>
      <c r="C51" s="64" t="s">
        <v>270</v>
      </c>
      <c r="D51" s="74" t="s">
        <v>206</v>
      </c>
      <c r="E51" s="74" t="s">
        <v>206</v>
      </c>
      <c r="F51" s="74" t="s">
        <v>206</v>
      </c>
      <c r="G51" s="74" t="s">
        <v>206</v>
      </c>
      <c r="H51" s="74" t="s">
        <v>206</v>
      </c>
      <c r="I51" s="74" t="s">
        <v>206</v>
      </c>
      <c r="J51" s="74" t="s">
        <v>206</v>
      </c>
      <c r="K51" s="74" t="s">
        <v>206</v>
      </c>
      <c r="L51" s="74" t="s">
        <v>206</v>
      </c>
      <c r="M51" s="74" t="s">
        <v>206</v>
      </c>
      <c r="N51" s="74" t="s">
        <v>206</v>
      </c>
      <c r="O51" s="74" t="s">
        <v>206</v>
      </c>
      <c r="P51" s="74" t="s">
        <v>206</v>
      </c>
      <c r="Q51" s="74" t="s">
        <v>206</v>
      </c>
      <c r="R51" s="74" t="s">
        <v>206</v>
      </c>
      <c r="S51" s="74" t="s">
        <v>206</v>
      </c>
      <c r="T51" s="74" t="s">
        <v>206</v>
      </c>
      <c r="U51" s="74" t="s">
        <v>206</v>
      </c>
      <c r="V51" s="74" t="s">
        <v>206</v>
      </c>
      <c r="W51" s="74" t="s">
        <v>206</v>
      </c>
      <c r="X51" s="74" t="s">
        <v>206</v>
      </c>
      <c r="Y51" s="74" t="s">
        <v>206</v>
      </c>
      <c r="Z51" s="74" t="s">
        <v>206</v>
      </c>
      <c r="AA51" s="74" t="s">
        <v>206</v>
      </c>
      <c r="AB51" s="74" t="s">
        <v>206</v>
      </c>
      <c r="AC51" s="74" t="s">
        <v>206</v>
      </c>
      <c r="AD51" s="74" t="s">
        <v>206</v>
      </c>
      <c r="AE51" s="74" t="s">
        <v>206</v>
      </c>
      <c r="AF51" s="74" t="s">
        <v>206</v>
      </c>
      <c r="AG51" s="74" t="s">
        <v>206</v>
      </c>
      <c r="AH51" s="74" t="s">
        <v>206</v>
      </c>
      <c r="AI51" s="74" t="s">
        <v>206</v>
      </c>
      <c r="AJ51" s="74" t="s">
        <v>206</v>
      </c>
      <c r="AK51" s="74" t="s">
        <v>206</v>
      </c>
      <c r="AL51" s="74" t="s">
        <v>206</v>
      </c>
      <c r="AM51" s="74" t="s">
        <v>206</v>
      </c>
      <c r="AN51" s="74" t="s">
        <v>206</v>
      </c>
      <c r="AO51" s="74" t="s">
        <v>206</v>
      </c>
      <c r="AP51" s="74" t="s">
        <v>206</v>
      </c>
      <c r="AQ51" s="74" t="s">
        <v>206</v>
      </c>
      <c r="AR51" s="74" t="s">
        <v>206</v>
      </c>
      <c r="AS51" s="74" t="s">
        <v>206</v>
      </c>
      <c r="AT51" s="74" t="s">
        <v>206</v>
      </c>
      <c r="AU51" s="74" t="s">
        <v>206</v>
      </c>
      <c r="AV51" s="74" t="s">
        <v>206</v>
      </c>
      <c r="AW51" s="74" t="s">
        <v>206</v>
      </c>
      <c r="AX51" s="74" t="s">
        <v>206</v>
      </c>
      <c r="AY51" s="74" t="s">
        <v>206</v>
      </c>
      <c r="AZ51" s="74" t="s">
        <v>206</v>
      </c>
      <c r="BA51" s="74" t="s">
        <v>206</v>
      </c>
      <c r="BB51" s="74" t="s">
        <v>206</v>
      </c>
      <c r="BC51" s="74" t="s">
        <v>206</v>
      </c>
      <c r="BD51" s="74" t="s">
        <v>206</v>
      </c>
      <c r="BE51" s="74" t="s">
        <v>206</v>
      </c>
      <c r="BF51" s="74" t="s">
        <v>206</v>
      </c>
      <c r="BG51" s="74" t="s">
        <v>206</v>
      </c>
      <c r="BH51" s="74" t="s">
        <v>206</v>
      </c>
      <c r="BI51" s="74" t="s">
        <v>206</v>
      </c>
      <c r="BJ51" s="74" t="s">
        <v>206</v>
      </c>
      <c r="BK51" s="74" t="s">
        <v>206</v>
      </c>
      <c r="BL51" s="74" t="s">
        <v>206</v>
      </c>
      <c r="BM51" s="74" t="s">
        <v>206</v>
      </c>
      <c r="BN51" s="74" t="s">
        <v>206</v>
      </c>
      <c r="BO51" s="74" t="s">
        <v>206</v>
      </c>
      <c r="BP51" s="74" t="s">
        <v>206</v>
      </c>
      <c r="BQ51" s="66"/>
    </row>
    <row r="52" spans="2:69" x14ac:dyDescent="0.25">
      <c r="B52" s="63">
        <v>37</v>
      </c>
      <c r="C52" s="64" t="s">
        <v>271</v>
      </c>
      <c r="D52" s="65" t="s">
        <v>272</v>
      </c>
      <c r="E52" s="65" t="s">
        <v>272</v>
      </c>
      <c r="F52" s="65" t="s">
        <v>272</v>
      </c>
      <c r="G52" s="65" t="s">
        <v>272</v>
      </c>
      <c r="H52" s="65" t="s">
        <v>272</v>
      </c>
      <c r="I52" s="65" t="s">
        <v>272</v>
      </c>
      <c r="J52" s="65" t="s">
        <v>272</v>
      </c>
      <c r="K52" s="65" t="s">
        <v>272</v>
      </c>
      <c r="L52" s="65" t="s">
        <v>272</v>
      </c>
      <c r="M52" s="65" t="s">
        <v>272</v>
      </c>
      <c r="N52" s="65" t="s">
        <v>272</v>
      </c>
      <c r="O52" s="65" t="s">
        <v>272</v>
      </c>
      <c r="P52" s="65" t="s">
        <v>272</v>
      </c>
      <c r="Q52" s="65" t="s">
        <v>272</v>
      </c>
      <c r="R52" s="65" t="s">
        <v>272</v>
      </c>
      <c r="S52" s="65" t="s">
        <v>272</v>
      </c>
      <c r="T52" s="65" t="s">
        <v>272</v>
      </c>
      <c r="U52" s="65" t="s">
        <v>272</v>
      </c>
      <c r="V52" s="65" t="s">
        <v>272</v>
      </c>
      <c r="W52" s="65" t="s">
        <v>272</v>
      </c>
      <c r="X52" s="65" t="s">
        <v>272</v>
      </c>
      <c r="Y52" s="65" t="s">
        <v>272</v>
      </c>
      <c r="Z52" s="65" t="s">
        <v>272</v>
      </c>
      <c r="AA52" s="65" t="s">
        <v>272</v>
      </c>
      <c r="AB52" s="65" t="s">
        <v>272</v>
      </c>
      <c r="AC52" s="65" t="s">
        <v>272</v>
      </c>
      <c r="AD52" s="65" t="s">
        <v>272</v>
      </c>
      <c r="AE52" s="65" t="s">
        <v>272</v>
      </c>
      <c r="AF52" s="65" t="s">
        <v>272</v>
      </c>
      <c r="AG52" s="65" t="s">
        <v>272</v>
      </c>
      <c r="AH52" s="65" t="s">
        <v>272</v>
      </c>
      <c r="AI52" s="65" t="s">
        <v>272</v>
      </c>
      <c r="AJ52" s="65" t="s">
        <v>272</v>
      </c>
      <c r="AK52" s="65" t="s">
        <v>272</v>
      </c>
      <c r="AL52" s="65" t="s">
        <v>272</v>
      </c>
      <c r="AM52" s="65" t="s">
        <v>272</v>
      </c>
      <c r="AN52" s="65" t="s">
        <v>272</v>
      </c>
      <c r="AO52" s="65" t="s">
        <v>272</v>
      </c>
      <c r="AP52" s="65" t="s">
        <v>272</v>
      </c>
      <c r="AQ52" s="65" t="s">
        <v>272</v>
      </c>
      <c r="AR52" s="65" t="s">
        <v>272</v>
      </c>
      <c r="AS52" s="65" t="s">
        <v>272</v>
      </c>
      <c r="AT52" s="65" t="s">
        <v>272</v>
      </c>
      <c r="AU52" s="65" t="s">
        <v>272</v>
      </c>
      <c r="AV52" s="65" t="s">
        <v>272</v>
      </c>
      <c r="AW52" s="65" t="s">
        <v>272</v>
      </c>
      <c r="AX52" s="65" t="s">
        <v>272</v>
      </c>
      <c r="AY52" s="65" t="s">
        <v>272</v>
      </c>
      <c r="AZ52" s="65" t="s">
        <v>272</v>
      </c>
      <c r="BA52" s="65" t="s">
        <v>272</v>
      </c>
      <c r="BB52" s="65" t="s">
        <v>272</v>
      </c>
      <c r="BC52" s="65" t="s">
        <v>272</v>
      </c>
      <c r="BD52" s="65" t="s">
        <v>272</v>
      </c>
      <c r="BE52" s="65" t="s">
        <v>272</v>
      </c>
      <c r="BF52" s="65" t="s">
        <v>272</v>
      </c>
      <c r="BG52" s="65" t="s">
        <v>272</v>
      </c>
      <c r="BH52" s="65" t="s">
        <v>272</v>
      </c>
      <c r="BI52" s="65" t="s">
        <v>272</v>
      </c>
      <c r="BJ52" s="65" t="s">
        <v>272</v>
      </c>
      <c r="BK52" s="65" t="s">
        <v>272</v>
      </c>
      <c r="BL52" s="65" t="s">
        <v>272</v>
      </c>
      <c r="BM52" s="65" t="s">
        <v>272</v>
      </c>
      <c r="BN52" s="65" t="s">
        <v>272</v>
      </c>
      <c r="BO52" s="65" t="s">
        <v>272</v>
      </c>
      <c r="BP52" s="65" t="s">
        <v>272</v>
      </c>
      <c r="BQ52" s="66"/>
    </row>
    <row r="53" spans="2:69" ht="30" x14ac:dyDescent="0.25">
      <c r="B53" s="63" t="s">
        <v>54</v>
      </c>
      <c r="C53" s="64" t="s">
        <v>273</v>
      </c>
      <c r="D53" s="14" t="s">
        <v>274</v>
      </c>
      <c r="E53" s="14" t="s">
        <v>275</v>
      </c>
      <c r="F53" s="14" t="s">
        <v>276</v>
      </c>
      <c r="G53" s="81" t="s">
        <v>47</v>
      </c>
      <c r="H53" s="14" t="s">
        <v>277</v>
      </c>
      <c r="I53" s="14" t="s">
        <v>278</v>
      </c>
      <c r="J53" s="14" t="s">
        <v>279</v>
      </c>
      <c r="K53" s="14" t="s">
        <v>280</v>
      </c>
      <c r="L53" s="14" t="s">
        <v>281</v>
      </c>
      <c r="M53" s="14" t="s">
        <v>282</v>
      </c>
      <c r="N53" s="14" t="s">
        <v>283</v>
      </c>
      <c r="O53" s="14" t="s">
        <v>284</v>
      </c>
      <c r="P53" s="14" t="s">
        <v>285</v>
      </c>
      <c r="Q53" s="14" t="s">
        <v>286</v>
      </c>
      <c r="R53" s="14" t="s">
        <v>287</v>
      </c>
      <c r="S53" s="14" t="s">
        <v>288</v>
      </c>
      <c r="T53" s="14" t="s">
        <v>289</v>
      </c>
      <c r="U53" s="14" t="s">
        <v>290</v>
      </c>
      <c r="V53" s="14" t="s">
        <v>291</v>
      </c>
      <c r="W53" s="14" t="s">
        <v>292</v>
      </c>
      <c r="X53" s="81" t="s">
        <v>47</v>
      </c>
      <c r="Y53" s="81" t="s">
        <v>47</v>
      </c>
      <c r="Z53" s="14" t="s">
        <v>293</v>
      </c>
      <c r="AA53" s="14" t="s">
        <v>294</v>
      </c>
      <c r="AB53" s="14" t="s">
        <v>295</v>
      </c>
      <c r="AC53" s="14" t="s">
        <v>296</v>
      </c>
      <c r="AD53" s="14" t="s">
        <v>297</v>
      </c>
      <c r="AE53" s="14" t="s">
        <v>298</v>
      </c>
      <c r="AF53" s="14" t="s">
        <v>299</v>
      </c>
      <c r="AG53" s="14" t="s">
        <v>300</v>
      </c>
      <c r="AH53" s="14" t="s">
        <v>301</v>
      </c>
      <c r="AI53" s="14" t="s">
        <v>302</v>
      </c>
      <c r="AJ53" s="14" t="s">
        <v>303</v>
      </c>
      <c r="AK53" s="14" t="s">
        <v>304</v>
      </c>
      <c r="AL53" s="14" t="s">
        <v>305</v>
      </c>
      <c r="AM53" s="14" t="s">
        <v>306</v>
      </c>
      <c r="AN53" s="14" t="s">
        <v>307</v>
      </c>
      <c r="AO53" s="14" t="s">
        <v>308</v>
      </c>
      <c r="AP53" s="14" t="s">
        <v>309</v>
      </c>
      <c r="AQ53" s="14" t="s">
        <v>310</v>
      </c>
      <c r="AR53" s="14" t="s">
        <v>311</v>
      </c>
      <c r="AS53" s="81" t="s">
        <v>47</v>
      </c>
      <c r="AT53" s="81" t="s">
        <v>47</v>
      </c>
      <c r="AU53" s="14" t="s">
        <v>312</v>
      </c>
      <c r="AV53" s="14" t="s">
        <v>313</v>
      </c>
      <c r="AW53" s="14" t="s">
        <v>314</v>
      </c>
      <c r="AX53" s="14" t="s">
        <v>315</v>
      </c>
      <c r="AY53" s="81" t="s">
        <v>47</v>
      </c>
      <c r="AZ53" s="81" t="s">
        <v>47</v>
      </c>
      <c r="BA53" s="14" t="s">
        <v>316</v>
      </c>
      <c r="BB53" s="14" t="s">
        <v>317</v>
      </c>
      <c r="BC53" s="14" t="s">
        <v>318</v>
      </c>
      <c r="BD53" s="14" t="s">
        <v>319</v>
      </c>
      <c r="BE53" s="15" t="s">
        <v>320</v>
      </c>
      <c r="BF53" s="81" t="s">
        <v>47</v>
      </c>
      <c r="BG53" s="81" t="s">
        <v>47</v>
      </c>
      <c r="BH53" s="16" t="s">
        <v>321</v>
      </c>
      <c r="BI53" s="16" t="s">
        <v>322</v>
      </c>
      <c r="BJ53" s="16" t="s">
        <v>323</v>
      </c>
      <c r="BK53" s="90" t="s">
        <v>512</v>
      </c>
      <c r="BL53" s="90" t="s">
        <v>513</v>
      </c>
      <c r="BM53" s="90" t="s">
        <v>514</v>
      </c>
      <c r="BN53" s="90" t="s">
        <v>515</v>
      </c>
      <c r="BO53" s="90" t="s">
        <v>516</v>
      </c>
      <c r="BP53" s="90" t="s">
        <v>517</v>
      </c>
      <c r="BQ53" s="66"/>
    </row>
  </sheetData>
  <mergeCells count="1">
    <mergeCell ref="B17:B18"/>
  </mergeCells>
  <hyperlinks>
    <hyperlink ref="D53" r:id="rId1"/>
    <hyperlink ref="F53" r:id="rId2"/>
    <hyperlink ref="H53" r:id="rId3"/>
    <hyperlink ref="I53" r:id="rId4"/>
    <hyperlink ref="J53" r:id="rId5"/>
    <hyperlink ref="L53" r:id="rId6"/>
    <hyperlink ref="N53" r:id="rId7"/>
    <hyperlink ref="O53" r:id="rId8"/>
    <hyperlink ref="P53" r:id="rId9"/>
    <hyperlink ref="Q53" r:id="rId10"/>
    <hyperlink ref="R53" r:id="rId11"/>
    <hyperlink ref="S53" r:id="rId12"/>
    <hyperlink ref="T53" r:id="rId13"/>
    <hyperlink ref="U53" r:id="rId14"/>
    <hyperlink ref="V53" r:id="rId15"/>
    <hyperlink ref="W53" r:id="rId16"/>
    <hyperlink ref="Z53" r:id="rId17"/>
    <hyperlink ref="AA53" r:id="rId18"/>
    <hyperlink ref="AB53" r:id="rId19"/>
    <hyperlink ref="AC53" r:id="rId20"/>
    <hyperlink ref="AD53" r:id="rId21"/>
    <hyperlink ref="AE53" r:id="rId22"/>
    <hyperlink ref="AF53" r:id="rId23"/>
    <hyperlink ref="AG53" r:id="rId24"/>
    <hyperlink ref="AH53" r:id="rId25"/>
    <hyperlink ref="AI53" r:id="rId26"/>
    <hyperlink ref="AJ53" r:id="rId27"/>
    <hyperlink ref="AK53" r:id="rId28"/>
    <hyperlink ref="AL53" r:id="rId29"/>
    <hyperlink ref="AM53" r:id="rId30"/>
    <hyperlink ref="AN53" r:id="rId31"/>
    <hyperlink ref="AO53" r:id="rId32"/>
    <hyperlink ref="AP53" r:id="rId33"/>
    <hyperlink ref="AQ53" r:id="rId34"/>
    <hyperlink ref="AR53" r:id="rId35"/>
    <hyperlink ref="AU53" r:id="rId36"/>
    <hyperlink ref="AV53" r:id="rId37"/>
    <hyperlink ref="AW53" r:id="rId38"/>
    <hyperlink ref="AX53" r:id="rId39"/>
    <hyperlink ref="BA53" r:id="rId40"/>
    <hyperlink ref="BB53" r:id="rId41"/>
    <hyperlink ref="BC53" r:id="rId42"/>
    <hyperlink ref="BD53" r:id="rId43"/>
    <hyperlink ref="BE53" r:id="rId44"/>
    <hyperlink ref="K53" r:id="rId45"/>
    <hyperlink ref="M53" r:id="rId46"/>
    <hyperlink ref="BH53" r:id="rId47"/>
    <hyperlink ref="BI53" r:id="rId48"/>
    <hyperlink ref="BJ53" r:id="rId49"/>
    <hyperlink ref="BK53" r:id="rId50"/>
    <hyperlink ref="BL53" r:id="rId51"/>
    <hyperlink ref="BM53" r:id="rId52"/>
    <hyperlink ref="BN53" r:id="rId53"/>
    <hyperlink ref="BO53" r:id="rId54"/>
    <hyperlink ref="BP53" r:id="rId55"/>
  </hyperlinks>
  <pageMargins left="0.7" right="0.7" top="0.75" bottom="0.75" header="0.3" footer="0.3"/>
  <pageSetup paperSize="9" orientation="portrait" r:id="rId5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CET1 TSS TSR-P3 FR</vt:lpstr>
      <vt:lpstr>SNP 37 Crit.- FR</vt:lpstr>
      <vt:lpstr>'CET1 TSS TSR-P3 FR'!Impression_des_titres</vt:lpstr>
      <vt:lpstr>'CET1 TSS TSR-P3 FR'!Zone_d_impression</vt:lpstr>
    </vt:vector>
  </TitlesOfParts>
  <Company>SILCA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MENDIONDO Jordan</dc:creator>
  <cp:lastModifiedBy>MENDIONDO Jordan (Crédit Agricole S.A.)</cp:lastModifiedBy>
  <dcterms:created xsi:type="dcterms:W3CDTF">2022-03-23T09:51:33Z</dcterms:created>
  <dcterms:modified xsi:type="dcterms:W3CDTF">2022-08-08T13:38:05Z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ad6431-53ea-4466-8111-3fefa470bcb9_Enabled">
    <vt:lpwstr>true</vt:lpwstr>
  </property>
  <property fmtid="{D5CDD505-2E9C-101B-9397-08002B2CF9AE}" pid="3" name="MSIP_Label_4cad6431-53ea-4466-8111-3fefa470bcb9_SetDate">
    <vt:lpwstr>2022-03-23T09:51:35Z</vt:lpwstr>
  </property>
  <property fmtid="{D5CDD505-2E9C-101B-9397-08002B2CF9AE}" pid="4" name="MSIP_Label_4cad6431-53ea-4466-8111-3fefa470bcb9_Method">
    <vt:lpwstr>Standard</vt:lpwstr>
  </property>
  <property fmtid="{D5CDD505-2E9C-101B-9397-08002B2CF9AE}" pid="5" name="MSIP_Label_4cad6431-53ea-4466-8111-3fefa470bcb9_Name">
    <vt:lpwstr>Usage Interne</vt:lpwstr>
  </property>
  <property fmtid="{D5CDD505-2E9C-101B-9397-08002B2CF9AE}" pid="6" name="MSIP_Label_4cad6431-53ea-4466-8111-3fefa470bcb9_SiteId">
    <vt:lpwstr>fb3baf17-c313-474c-8d5d-577a3ec97a32</vt:lpwstr>
  </property>
  <property fmtid="{D5CDD505-2E9C-101B-9397-08002B2CF9AE}" pid="7" name="MSIP_Label_4cad6431-53ea-4466-8111-3fefa470bcb9_ActionId">
    <vt:lpwstr>8242fbae-c58d-4e6f-84c0-93b246407864</vt:lpwstr>
  </property>
  <property fmtid="{D5CDD505-2E9C-101B-9397-08002B2CF9AE}" pid="8" name="MSIP_Label_4cad6431-53ea-4466-8111-3fefa470bcb9_ContentBits">
    <vt:lpwstr>0</vt:lpwstr>
  </property>
</Properties>
</file>